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apcdeloitte-my.sharepoint.com/personal/knachane_deloitte_com/Documents/Commback/New Work/LI Council/Media/Templates/Final Templates/"/>
    </mc:Choice>
  </mc:AlternateContent>
  <xr:revisionPtr revIDLastSave="2674" documentId="8_{44377676-FCC6-44D9-BBBA-354598CF213A}" xr6:coauthVersionLast="47" xr6:coauthVersionMax="47" xr10:uidLastSave="{5C3D51EF-2312-4091-80C1-C432D73E28BE}"/>
  <bookViews>
    <workbookView xWindow="-110" yWindow="-110" windowWidth="19420" windowHeight="11620" xr2:uid="{6F405A32-A23B-46E2-A709-170E4B400A2D}"/>
  </bookViews>
  <sheets>
    <sheet name="Summary" sheetId="7" r:id="rId1"/>
    <sheet name="TV Plan for Costing" sheetId="6" r:id="rId2"/>
  </sheets>
  <definedNames>
    <definedName name="_xlnm._FilterDatabase" localSheetId="0" hidden="1">Summary!$A$8:$I$81</definedName>
    <definedName name="_xlnm._FilterDatabase" localSheetId="1" hidden="1">'TV Plan for Costing'!$A$8:$M$454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8" i="6" l="1"/>
  <c r="L58" i="6" s="1"/>
  <c r="K57" i="6"/>
  <c r="L57" i="6" s="1"/>
  <c r="K46" i="6"/>
  <c r="L46" i="6" s="1"/>
  <c r="K45" i="6"/>
  <c r="L45" i="6" s="1"/>
  <c r="K24" i="6"/>
  <c r="L24" i="6" s="1"/>
  <c r="K15" i="6"/>
  <c r="L15" i="6" s="1"/>
  <c r="K377" i="6"/>
  <c r="L377" i="6" s="1"/>
  <c r="K376" i="6"/>
  <c r="L376" i="6" s="1"/>
  <c r="K375" i="6"/>
  <c r="L375" i="6" s="1"/>
  <c r="K374" i="6"/>
  <c r="L374" i="6" s="1"/>
  <c r="K363" i="6"/>
  <c r="L363" i="6" s="1"/>
  <c r="K362" i="6"/>
  <c r="L362" i="6" s="1"/>
  <c r="K317" i="6"/>
  <c r="L317" i="6" s="1"/>
  <c r="C275" i="6"/>
  <c r="K257" i="6"/>
  <c r="L257" i="6" s="1"/>
  <c r="K177" i="6"/>
  <c r="L177" i="6" s="1"/>
  <c r="K174" i="6"/>
  <c r="L174" i="6" s="1"/>
  <c r="K173" i="6"/>
  <c r="L173" i="6" s="1"/>
  <c r="K169" i="6"/>
  <c r="L169" i="6" s="1"/>
  <c r="C171" i="6"/>
  <c r="C66" i="6"/>
  <c r="K64" i="6"/>
  <c r="L64" i="6" s="1"/>
  <c r="K410" i="6"/>
  <c r="L410" i="6" s="1"/>
  <c r="K409" i="6"/>
  <c r="L409" i="6" s="1"/>
  <c r="C415" i="6"/>
  <c r="K418" i="6"/>
  <c r="L418" i="6" s="1"/>
  <c r="K428" i="6"/>
  <c r="L428" i="6" s="1"/>
  <c r="K425" i="6"/>
  <c r="L425" i="6" s="1"/>
  <c r="K429" i="6"/>
  <c r="L429" i="6" s="1"/>
  <c r="K427" i="6"/>
  <c r="L427" i="6" s="1"/>
  <c r="A453" i="6"/>
  <c r="J452" i="6"/>
  <c r="C452" i="6"/>
  <c r="K451" i="6"/>
  <c r="L451" i="6" s="1"/>
  <c r="K450" i="6"/>
  <c r="L450" i="6" s="1"/>
  <c r="K449" i="6"/>
  <c r="L449" i="6" s="1"/>
  <c r="J448" i="6"/>
  <c r="C448" i="6"/>
  <c r="K447" i="6"/>
  <c r="L447" i="6" s="1"/>
  <c r="K446" i="6"/>
  <c r="L446" i="6" s="1"/>
  <c r="K445" i="6"/>
  <c r="L445" i="6" s="1"/>
  <c r="J444" i="6"/>
  <c r="C444" i="6"/>
  <c r="K443" i="6"/>
  <c r="L443" i="6" s="1"/>
  <c r="K442" i="6"/>
  <c r="L442" i="6" s="1"/>
  <c r="K441" i="6"/>
  <c r="J440" i="6"/>
  <c r="C440" i="6"/>
  <c r="B440" i="6"/>
  <c r="K439" i="6"/>
  <c r="L439" i="6" s="1"/>
  <c r="K438" i="6"/>
  <c r="L438" i="6" s="1"/>
  <c r="K437" i="6"/>
  <c r="L437" i="6" s="1"/>
  <c r="K436" i="6"/>
  <c r="L436" i="6" s="1"/>
  <c r="K435" i="6"/>
  <c r="L435" i="6" s="1"/>
  <c r="K434" i="6"/>
  <c r="L434" i="6" s="1"/>
  <c r="C433" i="6"/>
  <c r="B433" i="6"/>
  <c r="K432" i="6"/>
  <c r="L432" i="6" s="1"/>
  <c r="K431" i="6"/>
  <c r="L431" i="6" s="1"/>
  <c r="K430" i="6"/>
  <c r="L430" i="6" s="1"/>
  <c r="K426" i="6"/>
  <c r="L426" i="6" s="1"/>
  <c r="K424" i="6"/>
  <c r="L424" i="6" s="1"/>
  <c r="K423" i="6"/>
  <c r="J422" i="6"/>
  <c r="C422" i="6"/>
  <c r="B422" i="6"/>
  <c r="K421" i="6"/>
  <c r="L421" i="6" s="1"/>
  <c r="K420" i="6"/>
  <c r="L420" i="6" s="1"/>
  <c r="K419" i="6"/>
  <c r="L419" i="6" s="1"/>
  <c r="K417" i="6"/>
  <c r="L417" i="6" s="1"/>
  <c r="K416" i="6"/>
  <c r="L416" i="6" s="1"/>
  <c r="J415" i="6"/>
  <c r="B415" i="6"/>
  <c r="K414" i="6"/>
  <c r="L414" i="6" s="1"/>
  <c r="K413" i="6"/>
  <c r="L413" i="6" s="1"/>
  <c r="K412" i="6"/>
  <c r="L412" i="6" s="1"/>
  <c r="K411" i="6"/>
  <c r="L411" i="6" s="1"/>
  <c r="K408" i="6"/>
  <c r="L408" i="6" s="1"/>
  <c r="K407" i="6"/>
  <c r="K381" i="6"/>
  <c r="L381" i="6" s="1"/>
  <c r="K379" i="6"/>
  <c r="L379" i="6" s="1"/>
  <c r="K390" i="6"/>
  <c r="L390" i="6" s="1"/>
  <c r="A406" i="6"/>
  <c r="J405" i="6"/>
  <c r="C405" i="6"/>
  <c r="K404" i="6"/>
  <c r="L404" i="6" s="1"/>
  <c r="K403" i="6"/>
  <c r="L403" i="6" s="1"/>
  <c r="K402" i="6"/>
  <c r="L402" i="6" s="1"/>
  <c r="J401" i="6"/>
  <c r="C401" i="6"/>
  <c r="K400" i="6"/>
  <c r="L400" i="6" s="1"/>
  <c r="K399" i="6"/>
  <c r="L399" i="6" s="1"/>
  <c r="K398" i="6"/>
  <c r="J397" i="6"/>
  <c r="C397" i="6"/>
  <c r="K396" i="6"/>
  <c r="L396" i="6" s="1"/>
  <c r="K395" i="6"/>
  <c r="L395" i="6" s="1"/>
  <c r="K394" i="6"/>
  <c r="L394" i="6" s="1"/>
  <c r="J393" i="6"/>
  <c r="C393" i="6"/>
  <c r="B393" i="6"/>
  <c r="K392" i="6"/>
  <c r="L392" i="6" s="1"/>
  <c r="K391" i="6"/>
  <c r="L391" i="6" s="1"/>
  <c r="K389" i="6"/>
  <c r="L389" i="6" s="1"/>
  <c r="K388" i="6"/>
  <c r="L388" i="6" s="1"/>
  <c r="K387" i="6"/>
  <c r="C386" i="6"/>
  <c r="B386" i="6"/>
  <c r="K385" i="6"/>
  <c r="L385" i="6" s="1"/>
  <c r="K384" i="6"/>
  <c r="L384" i="6" s="1"/>
  <c r="K383" i="6"/>
  <c r="L383" i="6" s="1"/>
  <c r="K382" i="6"/>
  <c r="L382" i="6" s="1"/>
  <c r="K380" i="6"/>
  <c r="L380" i="6" s="1"/>
  <c r="K373" i="6"/>
  <c r="L373" i="6" s="1"/>
  <c r="K361" i="6"/>
  <c r="L361" i="6" s="1"/>
  <c r="K360" i="6"/>
  <c r="L360" i="6" s="1"/>
  <c r="J378" i="6"/>
  <c r="C378" i="6"/>
  <c r="B378" i="6"/>
  <c r="K372" i="6"/>
  <c r="L372" i="6" s="1"/>
  <c r="K371" i="6"/>
  <c r="L371" i="6" s="1"/>
  <c r="K370" i="6"/>
  <c r="L370" i="6" s="1"/>
  <c r="K369" i="6"/>
  <c r="L369" i="6" s="1"/>
  <c r="K368" i="6"/>
  <c r="J367" i="6"/>
  <c r="C367" i="6"/>
  <c r="B367" i="6"/>
  <c r="K366" i="6"/>
  <c r="L366" i="6" s="1"/>
  <c r="K365" i="6"/>
  <c r="L365" i="6" s="1"/>
  <c r="K364" i="6"/>
  <c r="L364" i="6" s="1"/>
  <c r="K359" i="6"/>
  <c r="L359" i="6" s="1"/>
  <c r="K358" i="6"/>
  <c r="L358" i="6" s="1"/>
  <c r="A357" i="6"/>
  <c r="C338" i="6"/>
  <c r="J356" i="6"/>
  <c r="C356" i="6"/>
  <c r="K355" i="6"/>
  <c r="L355" i="6" s="1"/>
  <c r="K354" i="6"/>
  <c r="L354" i="6" s="1"/>
  <c r="K353" i="6"/>
  <c r="L353" i="6" s="1"/>
  <c r="J352" i="6"/>
  <c r="C352" i="6"/>
  <c r="K351" i="6"/>
  <c r="L351" i="6" s="1"/>
  <c r="K350" i="6"/>
  <c r="L350" i="6" s="1"/>
  <c r="K349" i="6"/>
  <c r="L349" i="6" s="1"/>
  <c r="J348" i="6"/>
  <c r="C348" i="6"/>
  <c r="K347" i="6"/>
  <c r="L347" i="6" s="1"/>
  <c r="K346" i="6"/>
  <c r="L346" i="6" s="1"/>
  <c r="K345" i="6"/>
  <c r="L345" i="6" s="1"/>
  <c r="J344" i="6"/>
  <c r="C344" i="6"/>
  <c r="B344" i="6"/>
  <c r="K343" i="6"/>
  <c r="L343" i="6" s="1"/>
  <c r="K342" i="6"/>
  <c r="L342" i="6" s="1"/>
  <c r="K341" i="6"/>
  <c r="L341" i="6" s="1"/>
  <c r="K340" i="6"/>
  <c r="L340" i="6" s="1"/>
  <c r="K339" i="6"/>
  <c r="L339" i="6" s="1"/>
  <c r="J338" i="6"/>
  <c r="B338" i="6"/>
  <c r="K337" i="6"/>
  <c r="L337" i="6" s="1"/>
  <c r="K336" i="6"/>
  <c r="L336" i="6" s="1"/>
  <c r="K335" i="6"/>
  <c r="L335" i="6" s="1"/>
  <c r="K334" i="6"/>
  <c r="L334" i="6" s="1"/>
  <c r="K333" i="6"/>
  <c r="L333" i="6" s="1"/>
  <c r="K332" i="6"/>
  <c r="L332" i="6" s="1"/>
  <c r="K331" i="6"/>
  <c r="L331" i="6" s="1"/>
  <c r="K330" i="6"/>
  <c r="L330" i="6" s="1"/>
  <c r="K329" i="6"/>
  <c r="L329" i="6" s="1"/>
  <c r="K328" i="6"/>
  <c r="L328" i="6" s="1"/>
  <c r="J327" i="6"/>
  <c r="C327" i="6"/>
  <c r="B327" i="6"/>
  <c r="K326" i="6"/>
  <c r="L326" i="6" s="1"/>
  <c r="K325" i="6"/>
  <c r="L325" i="6" s="1"/>
  <c r="K324" i="6"/>
  <c r="L324" i="6" s="1"/>
  <c r="K323" i="6"/>
  <c r="L323" i="6" s="1"/>
  <c r="K322" i="6"/>
  <c r="L322" i="6" s="1"/>
  <c r="K321" i="6"/>
  <c r="L321" i="6" s="1"/>
  <c r="K320" i="6"/>
  <c r="J319" i="6"/>
  <c r="C319" i="6"/>
  <c r="B319" i="6"/>
  <c r="K318" i="6"/>
  <c r="L318" i="6" s="1"/>
  <c r="K316" i="6"/>
  <c r="L316" i="6" s="1"/>
  <c r="K315" i="6"/>
  <c r="L315" i="6" s="1"/>
  <c r="K314" i="6"/>
  <c r="L314" i="6" s="1"/>
  <c r="K313" i="6"/>
  <c r="L313" i="6" s="1"/>
  <c r="K312" i="6"/>
  <c r="L312" i="6" s="1"/>
  <c r="K311" i="6"/>
  <c r="A310" i="6"/>
  <c r="J309" i="6"/>
  <c r="C309" i="6"/>
  <c r="K308" i="6"/>
  <c r="L308" i="6" s="1"/>
  <c r="K307" i="6"/>
  <c r="L307" i="6" s="1"/>
  <c r="K306" i="6"/>
  <c r="L306" i="6" s="1"/>
  <c r="J305" i="6"/>
  <c r="C305" i="6"/>
  <c r="K304" i="6"/>
  <c r="L304" i="6" s="1"/>
  <c r="K303" i="6"/>
  <c r="L303" i="6" s="1"/>
  <c r="K302" i="6"/>
  <c r="L302" i="6" s="1"/>
  <c r="J301" i="6"/>
  <c r="C301" i="6"/>
  <c r="K300" i="6"/>
  <c r="L300" i="6" s="1"/>
  <c r="K299" i="6"/>
  <c r="L299" i="6" s="1"/>
  <c r="K298" i="6"/>
  <c r="K268" i="6"/>
  <c r="L268" i="6" s="1"/>
  <c r="J275" i="6"/>
  <c r="K274" i="6"/>
  <c r="L274" i="6" s="1"/>
  <c r="K273" i="6"/>
  <c r="L273" i="6" s="1"/>
  <c r="K272" i="6"/>
  <c r="L272" i="6" s="1"/>
  <c r="K271" i="6"/>
  <c r="L271" i="6" s="1"/>
  <c r="K270" i="6"/>
  <c r="L270" i="6" s="1"/>
  <c r="K269" i="6"/>
  <c r="L269" i="6" s="1"/>
  <c r="K267" i="6"/>
  <c r="J297" i="6"/>
  <c r="C297" i="6"/>
  <c r="B297" i="6"/>
  <c r="K296" i="6"/>
  <c r="L296" i="6" s="1"/>
  <c r="K295" i="6"/>
  <c r="L295" i="6" s="1"/>
  <c r="K294" i="6"/>
  <c r="L294" i="6" s="1"/>
  <c r="K293" i="6"/>
  <c r="L293" i="6" s="1"/>
  <c r="K292" i="6"/>
  <c r="L292" i="6" s="1"/>
  <c r="K291" i="6"/>
  <c r="L291" i="6" s="1"/>
  <c r="K290" i="6"/>
  <c r="L290" i="6" s="1"/>
  <c r="K289" i="6"/>
  <c r="L289" i="6" s="1"/>
  <c r="K288" i="6"/>
  <c r="L288" i="6" s="1"/>
  <c r="K287" i="6"/>
  <c r="K281" i="6"/>
  <c r="L281" i="6" s="1"/>
  <c r="K280" i="6"/>
  <c r="L280" i="6" s="1"/>
  <c r="K278" i="6"/>
  <c r="L278" i="6" s="1"/>
  <c r="K277" i="6"/>
  <c r="L277" i="6" s="1"/>
  <c r="K264" i="6"/>
  <c r="L264" i="6" s="1"/>
  <c r="K263" i="6"/>
  <c r="L263" i="6" s="1"/>
  <c r="K262" i="6"/>
  <c r="L262" i="6" s="1"/>
  <c r="K261" i="6"/>
  <c r="L261" i="6" s="1"/>
  <c r="J286" i="6"/>
  <c r="C286" i="6"/>
  <c r="B286" i="6"/>
  <c r="K285" i="6"/>
  <c r="L285" i="6" s="1"/>
  <c r="K284" i="6"/>
  <c r="L284" i="6" s="1"/>
  <c r="K283" i="6"/>
  <c r="L283" i="6" s="1"/>
  <c r="K282" i="6"/>
  <c r="L282" i="6" s="1"/>
  <c r="K279" i="6"/>
  <c r="L279" i="6" s="1"/>
  <c r="K276" i="6"/>
  <c r="L276" i="6" s="1"/>
  <c r="J266" i="6"/>
  <c r="C266" i="6"/>
  <c r="B266" i="6"/>
  <c r="K265" i="6"/>
  <c r="L265" i="6" s="1"/>
  <c r="K258" i="6"/>
  <c r="L258" i="6" s="1"/>
  <c r="K260" i="6"/>
  <c r="L260" i="6" s="1"/>
  <c r="K259" i="6"/>
  <c r="L259" i="6" s="1"/>
  <c r="K256" i="6"/>
  <c r="L256" i="6" s="1"/>
  <c r="K251" i="6"/>
  <c r="L251" i="6" s="1"/>
  <c r="K252" i="6"/>
  <c r="L252" i="6" s="1"/>
  <c r="K253" i="6"/>
  <c r="L253" i="6" s="1"/>
  <c r="J254" i="6"/>
  <c r="C254" i="6"/>
  <c r="J250" i="6"/>
  <c r="C250" i="6"/>
  <c r="K249" i="6"/>
  <c r="L249" i="6" s="1"/>
  <c r="K248" i="6"/>
  <c r="L248" i="6" s="1"/>
  <c r="K247" i="6"/>
  <c r="L247" i="6" s="1"/>
  <c r="J246" i="6"/>
  <c r="C246" i="6"/>
  <c r="K245" i="6"/>
  <c r="L245" i="6" s="1"/>
  <c r="K244" i="6"/>
  <c r="L244" i="6" s="1"/>
  <c r="K243" i="6"/>
  <c r="L243" i="6" s="1"/>
  <c r="K231" i="6"/>
  <c r="L231" i="6" s="1"/>
  <c r="K225" i="6"/>
  <c r="K228" i="6"/>
  <c r="L228" i="6" s="1"/>
  <c r="K237" i="6"/>
  <c r="L237" i="6" s="1"/>
  <c r="J242" i="6"/>
  <c r="C242" i="6"/>
  <c r="B242" i="6"/>
  <c r="K241" i="6"/>
  <c r="L241" i="6" s="1"/>
  <c r="K240" i="6"/>
  <c r="L240" i="6" s="1"/>
  <c r="K239" i="6"/>
  <c r="L239" i="6" s="1"/>
  <c r="K238" i="6"/>
  <c r="L238" i="6" s="1"/>
  <c r="K229" i="6"/>
  <c r="L229" i="6" s="1"/>
  <c r="C235" i="6"/>
  <c r="B235" i="6"/>
  <c r="K234" i="6"/>
  <c r="L234" i="6" s="1"/>
  <c r="K233" i="6"/>
  <c r="L233" i="6" s="1"/>
  <c r="K232" i="6"/>
  <c r="L232" i="6" s="1"/>
  <c r="K226" i="6"/>
  <c r="L226" i="6" s="1"/>
  <c r="K220" i="6"/>
  <c r="L220" i="6" s="1"/>
  <c r="K219" i="6"/>
  <c r="L219" i="6" s="1"/>
  <c r="J224" i="6"/>
  <c r="C224" i="6"/>
  <c r="B224" i="6"/>
  <c r="K223" i="6"/>
  <c r="L223" i="6" s="1"/>
  <c r="K222" i="6"/>
  <c r="L222" i="6" s="1"/>
  <c r="K221" i="6"/>
  <c r="L221" i="6" s="1"/>
  <c r="K218" i="6"/>
  <c r="L218" i="6" s="1"/>
  <c r="K217" i="6"/>
  <c r="L217" i="6" s="1"/>
  <c r="K216" i="6"/>
  <c r="K210" i="6"/>
  <c r="L210" i="6" s="1"/>
  <c r="J215" i="6"/>
  <c r="C215" i="6"/>
  <c r="B215" i="6"/>
  <c r="K214" i="6"/>
  <c r="L214" i="6" s="1"/>
  <c r="K213" i="6"/>
  <c r="L213" i="6" s="1"/>
  <c r="K212" i="6"/>
  <c r="L212" i="6" s="1"/>
  <c r="K211" i="6"/>
  <c r="L211" i="6" s="1"/>
  <c r="K209" i="6"/>
  <c r="L209" i="6" s="1"/>
  <c r="K208" i="6"/>
  <c r="J206" i="6"/>
  <c r="C206" i="6"/>
  <c r="K205" i="6"/>
  <c r="L205" i="6" s="1"/>
  <c r="K204" i="6"/>
  <c r="L204" i="6" s="1"/>
  <c r="K203" i="6"/>
  <c r="L203" i="6" s="1"/>
  <c r="J202" i="6"/>
  <c r="C202" i="6"/>
  <c r="K201" i="6"/>
  <c r="L201" i="6" s="1"/>
  <c r="K200" i="6"/>
  <c r="L200" i="6" s="1"/>
  <c r="K199" i="6"/>
  <c r="L199" i="6" s="1"/>
  <c r="J198" i="6"/>
  <c r="C198" i="6"/>
  <c r="K197" i="6"/>
  <c r="L197" i="6" s="1"/>
  <c r="K196" i="6"/>
  <c r="L196" i="6" s="1"/>
  <c r="K195" i="6"/>
  <c r="L195" i="6" s="1"/>
  <c r="J188" i="6"/>
  <c r="C188" i="6"/>
  <c r="K187" i="6"/>
  <c r="L187" i="6" s="1"/>
  <c r="K186" i="6"/>
  <c r="L186" i="6" s="1"/>
  <c r="K185" i="6"/>
  <c r="L185" i="6" s="1"/>
  <c r="K184" i="6"/>
  <c r="L184" i="6" s="1"/>
  <c r="K183" i="6"/>
  <c r="L183" i="6" s="1"/>
  <c r="K182" i="6"/>
  <c r="L182" i="6" s="1"/>
  <c r="K181" i="6"/>
  <c r="L181" i="6" s="1"/>
  <c r="K176" i="6"/>
  <c r="L176" i="6" s="1"/>
  <c r="J180" i="6"/>
  <c r="C180" i="6"/>
  <c r="B180" i="6"/>
  <c r="K179" i="6"/>
  <c r="L179" i="6" s="1"/>
  <c r="K178" i="6"/>
  <c r="L178" i="6" s="1"/>
  <c r="K175" i="6"/>
  <c r="L175" i="6" s="1"/>
  <c r="K172" i="6"/>
  <c r="L172" i="6" s="1"/>
  <c r="K170" i="6"/>
  <c r="L170" i="6" s="1"/>
  <c r="B171" i="6"/>
  <c r="J171" i="6"/>
  <c r="K168" i="6"/>
  <c r="L168" i="6" s="1"/>
  <c r="K167" i="6"/>
  <c r="L167" i="6" s="1"/>
  <c r="K166" i="6"/>
  <c r="L166" i="6" s="1"/>
  <c r="K165" i="6"/>
  <c r="L165" i="6" s="1"/>
  <c r="K164" i="6"/>
  <c r="L164" i="6" s="1"/>
  <c r="K163" i="6"/>
  <c r="J161" i="6"/>
  <c r="C161" i="6"/>
  <c r="K160" i="6"/>
  <c r="L160" i="6" s="1"/>
  <c r="K159" i="6"/>
  <c r="L159" i="6" s="1"/>
  <c r="K158" i="6"/>
  <c r="L158" i="6" s="1"/>
  <c r="J157" i="6"/>
  <c r="C157" i="6"/>
  <c r="K156" i="6"/>
  <c r="L156" i="6" s="1"/>
  <c r="K155" i="6"/>
  <c r="L155" i="6" s="1"/>
  <c r="K154" i="6"/>
  <c r="L154" i="6" s="1"/>
  <c r="J153" i="6"/>
  <c r="C153" i="6"/>
  <c r="K152" i="6"/>
  <c r="L152" i="6" s="1"/>
  <c r="K151" i="6"/>
  <c r="L151" i="6" s="1"/>
  <c r="K150" i="6"/>
  <c r="L150" i="6" s="1"/>
  <c r="J149" i="6"/>
  <c r="C149" i="6"/>
  <c r="K148" i="6"/>
  <c r="L148" i="6" s="1"/>
  <c r="K147" i="6"/>
  <c r="L147" i="6" s="1"/>
  <c r="K146" i="6"/>
  <c r="L146" i="6" s="1"/>
  <c r="J145" i="6"/>
  <c r="C145" i="6"/>
  <c r="K144" i="6"/>
  <c r="L144" i="6" s="1"/>
  <c r="K143" i="6"/>
  <c r="L143" i="6" s="1"/>
  <c r="K142" i="6"/>
  <c r="L142" i="6" s="1"/>
  <c r="J141" i="6"/>
  <c r="C141" i="6"/>
  <c r="K140" i="6"/>
  <c r="L140" i="6" s="1"/>
  <c r="K139" i="6"/>
  <c r="L139" i="6" s="1"/>
  <c r="K138" i="6"/>
  <c r="L138" i="6" s="1"/>
  <c r="J137" i="6"/>
  <c r="C137" i="6"/>
  <c r="K136" i="6"/>
  <c r="L136" i="6" s="1"/>
  <c r="K135" i="6"/>
  <c r="L135" i="6" s="1"/>
  <c r="K134" i="6"/>
  <c r="J133" i="6"/>
  <c r="C133" i="6"/>
  <c r="K132" i="6"/>
  <c r="L132" i="6" s="1"/>
  <c r="K131" i="6"/>
  <c r="L131" i="6" s="1"/>
  <c r="K130" i="6"/>
  <c r="L130" i="6" s="1"/>
  <c r="J129" i="6"/>
  <c r="C129" i="6"/>
  <c r="K128" i="6"/>
  <c r="L128" i="6" s="1"/>
  <c r="K127" i="6"/>
  <c r="L127" i="6" s="1"/>
  <c r="K126" i="6"/>
  <c r="J125" i="6"/>
  <c r="C125" i="6"/>
  <c r="K124" i="6"/>
  <c r="L124" i="6" s="1"/>
  <c r="K123" i="6"/>
  <c r="L123" i="6" s="1"/>
  <c r="K122" i="6"/>
  <c r="L122" i="6" s="1"/>
  <c r="K121" i="6"/>
  <c r="L121" i="6" s="1"/>
  <c r="K120" i="6"/>
  <c r="L120" i="6" s="1"/>
  <c r="K114" i="6"/>
  <c r="L114" i="6" s="1"/>
  <c r="J119" i="6"/>
  <c r="C119" i="6"/>
  <c r="K118" i="6"/>
  <c r="L118" i="6" s="1"/>
  <c r="K117" i="6"/>
  <c r="L117" i="6" s="1"/>
  <c r="K116" i="6"/>
  <c r="L116" i="6" s="1"/>
  <c r="K115" i="6"/>
  <c r="L115" i="6" s="1"/>
  <c r="K113" i="6"/>
  <c r="L113" i="6" s="1"/>
  <c r="K112" i="6"/>
  <c r="L112" i="6" s="1"/>
  <c r="K111" i="6"/>
  <c r="L111" i="6" s="1"/>
  <c r="K110" i="6"/>
  <c r="L110" i="6" s="1"/>
  <c r="K109" i="6"/>
  <c r="L109" i="6" s="1"/>
  <c r="J108" i="6"/>
  <c r="C108" i="6"/>
  <c r="K107" i="6"/>
  <c r="L107" i="6" s="1"/>
  <c r="K106" i="6"/>
  <c r="L106" i="6" s="1"/>
  <c r="K105" i="6"/>
  <c r="L105" i="6" s="1"/>
  <c r="K104" i="6"/>
  <c r="L104" i="6" s="1"/>
  <c r="K103" i="6"/>
  <c r="L103" i="6" s="1"/>
  <c r="K102" i="6"/>
  <c r="L102" i="6" s="1"/>
  <c r="K101" i="6"/>
  <c r="L101" i="6" s="1"/>
  <c r="K100" i="6"/>
  <c r="L100" i="6" s="1"/>
  <c r="K99" i="6"/>
  <c r="L99" i="6" s="1"/>
  <c r="J194" i="6"/>
  <c r="C194" i="6"/>
  <c r="K193" i="6"/>
  <c r="L193" i="6" s="1"/>
  <c r="K192" i="6"/>
  <c r="L192" i="6" s="1"/>
  <c r="K191" i="6"/>
  <c r="L191" i="6" s="1"/>
  <c r="K190" i="6"/>
  <c r="L190" i="6" s="1"/>
  <c r="K189" i="6"/>
  <c r="L189" i="6" s="1"/>
  <c r="K92" i="6"/>
  <c r="L92" i="6" s="1"/>
  <c r="K91" i="6"/>
  <c r="L91" i="6" s="1"/>
  <c r="K90" i="6"/>
  <c r="L90" i="6" s="1"/>
  <c r="K89" i="6"/>
  <c r="L89" i="6" s="1"/>
  <c r="J98" i="6"/>
  <c r="C98" i="6"/>
  <c r="K97" i="6"/>
  <c r="L97" i="6" s="1"/>
  <c r="K96" i="6"/>
  <c r="L96" i="6" s="1"/>
  <c r="K95" i="6"/>
  <c r="L95" i="6" s="1"/>
  <c r="K94" i="6"/>
  <c r="L94" i="6" s="1"/>
  <c r="K93" i="6"/>
  <c r="L93" i="6" s="1"/>
  <c r="K88" i="6"/>
  <c r="J87" i="6"/>
  <c r="C87" i="6"/>
  <c r="K86" i="6"/>
  <c r="L86" i="6" s="1"/>
  <c r="K85" i="6"/>
  <c r="L85" i="6" s="1"/>
  <c r="K84" i="6"/>
  <c r="L84" i="6" s="1"/>
  <c r="K83" i="6"/>
  <c r="L83" i="6" s="1"/>
  <c r="K82" i="6"/>
  <c r="L82" i="6" s="1"/>
  <c r="K81" i="6"/>
  <c r="J80" i="6"/>
  <c r="C80" i="6"/>
  <c r="K79" i="6"/>
  <c r="L79" i="6" s="1"/>
  <c r="K78" i="6"/>
  <c r="L78" i="6" s="1"/>
  <c r="K77" i="6"/>
  <c r="L77" i="6" s="1"/>
  <c r="K76" i="6"/>
  <c r="L76" i="6" s="1"/>
  <c r="K75" i="6"/>
  <c r="L75" i="6" s="1"/>
  <c r="K74" i="6"/>
  <c r="K69" i="6"/>
  <c r="L69" i="6" s="1"/>
  <c r="K71" i="6"/>
  <c r="L71" i="6" s="1"/>
  <c r="J73" i="6"/>
  <c r="C73" i="6"/>
  <c r="K72" i="6"/>
  <c r="L72" i="6" s="1"/>
  <c r="K70" i="6"/>
  <c r="L70" i="6" s="1"/>
  <c r="K68" i="6"/>
  <c r="L68" i="6" s="1"/>
  <c r="K67" i="6"/>
  <c r="L67" i="6" s="1"/>
  <c r="J66" i="6"/>
  <c r="K65" i="6"/>
  <c r="L65" i="6" s="1"/>
  <c r="K63" i="6"/>
  <c r="L63" i="6" s="1"/>
  <c r="K62" i="6"/>
  <c r="L62" i="6" s="1"/>
  <c r="J61" i="6"/>
  <c r="C61" i="6"/>
  <c r="K60" i="6"/>
  <c r="L60" i="6" s="1"/>
  <c r="K59" i="6"/>
  <c r="L59" i="6" s="1"/>
  <c r="K56" i="6"/>
  <c r="L56" i="6" s="1"/>
  <c r="K55" i="6"/>
  <c r="L55" i="6" s="1"/>
  <c r="K54" i="6"/>
  <c r="L54" i="6" s="1"/>
  <c r="J48" i="6"/>
  <c r="C48" i="6"/>
  <c r="K47" i="6"/>
  <c r="L47" i="6" s="1"/>
  <c r="K43" i="6"/>
  <c r="L43" i="6" s="1"/>
  <c r="K41" i="6"/>
  <c r="L41" i="6" s="1"/>
  <c r="K42" i="6"/>
  <c r="L42" i="6" s="1"/>
  <c r="K44" i="6"/>
  <c r="L44" i="6" s="1"/>
  <c r="K40" i="6"/>
  <c r="L40" i="6" s="1"/>
  <c r="K39" i="6"/>
  <c r="L39" i="6" s="1"/>
  <c r="K440" i="6" l="1"/>
  <c r="H440" i="6" s="1"/>
  <c r="J433" i="6"/>
  <c r="J453" i="6" s="1"/>
  <c r="K433" i="6"/>
  <c r="L423" i="6"/>
  <c r="L433" i="6" s="1"/>
  <c r="K444" i="6"/>
  <c r="H444" i="6" s="1"/>
  <c r="K452" i="6"/>
  <c r="H452" i="6" s="1"/>
  <c r="K422" i="6"/>
  <c r="H422" i="6" s="1"/>
  <c r="L448" i="6"/>
  <c r="L452" i="6"/>
  <c r="L407" i="6"/>
  <c r="K415" i="6"/>
  <c r="H415" i="6" s="1"/>
  <c r="L441" i="6"/>
  <c r="K448" i="6"/>
  <c r="H448" i="6" s="1"/>
  <c r="L440" i="6"/>
  <c r="J386" i="6"/>
  <c r="J406" i="6" s="1"/>
  <c r="K401" i="6"/>
  <c r="H401" i="6" s="1"/>
  <c r="K393" i="6"/>
  <c r="H393" i="6" s="1"/>
  <c r="K386" i="6"/>
  <c r="L397" i="6"/>
  <c r="L405" i="6"/>
  <c r="L386" i="6"/>
  <c r="K397" i="6"/>
  <c r="H397" i="6" s="1"/>
  <c r="K405" i="6"/>
  <c r="H405" i="6" s="1"/>
  <c r="L387" i="6"/>
  <c r="L398" i="6"/>
  <c r="J357" i="6"/>
  <c r="K378" i="6"/>
  <c r="H378" i="6" s="1"/>
  <c r="K367" i="6"/>
  <c r="H367" i="6" s="1"/>
  <c r="L368" i="6"/>
  <c r="K301" i="6"/>
  <c r="H301" i="6" s="1"/>
  <c r="J310" i="6"/>
  <c r="K344" i="6"/>
  <c r="H344" i="6" s="1"/>
  <c r="K327" i="6"/>
  <c r="H327" i="6" s="1"/>
  <c r="L352" i="6"/>
  <c r="L338" i="6"/>
  <c r="L348" i="6"/>
  <c r="L356" i="6"/>
  <c r="K338" i="6"/>
  <c r="H338" i="6" s="1"/>
  <c r="K352" i="6"/>
  <c r="H352" i="6" s="1"/>
  <c r="K348" i="6"/>
  <c r="H348" i="6" s="1"/>
  <c r="K356" i="6"/>
  <c r="H356" i="6" s="1"/>
  <c r="K319" i="6"/>
  <c r="H319" i="6" s="1"/>
  <c r="L320" i="6"/>
  <c r="L311" i="6"/>
  <c r="L305" i="6"/>
  <c r="L309" i="6"/>
  <c r="K309" i="6"/>
  <c r="H309" i="6" s="1"/>
  <c r="L298" i="6"/>
  <c r="K305" i="6"/>
  <c r="H305" i="6" s="1"/>
  <c r="K275" i="6"/>
  <c r="H275" i="6" s="1"/>
  <c r="L267" i="6"/>
  <c r="K297" i="6"/>
  <c r="H297" i="6" s="1"/>
  <c r="L287" i="6"/>
  <c r="K266" i="6"/>
  <c r="H266" i="6" s="1"/>
  <c r="L266" i="6"/>
  <c r="K250" i="6"/>
  <c r="H250" i="6" s="1"/>
  <c r="K286" i="6"/>
  <c r="H286" i="6" s="1"/>
  <c r="L254" i="6"/>
  <c r="L246" i="6"/>
  <c r="L250" i="6"/>
  <c r="K246" i="6"/>
  <c r="H246" i="6" s="1"/>
  <c r="K254" i="6"/>
  <c r="H254" i="6" s="1"/>
  <c r="K230" i="6"/>
  <c r="L230" i="6" s="1"/>
  <c r="K227" i="6"/>
  <c r="L227" i="6" s="1"/>
  <c r="K236" i="6"/>
  <c r="L236" i="6" s="1"/>
  <c r="J235" i="6"/>
  <c r="J255" i="6" s="1"/>
  <c r="L225" i="6"/>
  <c r="K215" i="6"/>
  <c r="H215" i="6" s="1"/>
  <c r="K224" i="6"/>
  <c r="H224" i="6" s="1"/>
  <c r="L216" i="6"/>
  <c r="J207" i="6"/>
  <c r="L208" i="6"/>
  <c r="K202" i="6"/>
  <c r="H202" i="6" s="1"/>
  <c r="L206" i="6"/>
  <c r="L198" i="6"/>
  <c r="L202" i="6"/>
  <c r="K198" i="6"/>
  <c r="H198" i="6" s="1"/>
  <c r="K206" i="6"/>
  <c r="H206" i="6" s="1"/>
  <c r="K188" i="6"/>
  <c r="H188" i="6" s="1"/>
  <c r="K180" i="6"/>
  <c r="H180" i="6" s="1"/>
  <c r="K171" i="6"/>
  <c r="H171" i="6" s="1"/>
  <c r="L163" i="6"/>
  <c r="K137" i="6"/>
  <c r="H137" i="6" s="1"/>
  <c r="L149" i="6"/>
  <c r="L153" i="6"/>
  <c r="L157" i="6"/>
  <c r="L161" i="6"/>
  <c r="L134" i="6"/>
  <c r="K149" i="6"/>
  <c r="H149" i="6" s="1"/>
  <c r="K157" i="6"/>
  <c r="H157" i="6" s="1"/>
  <c r="K153" i="6"/>
  <c r="H153" i="6" s="1"/>
  <c r="K161" i="6"/>
  <c r="H161" i="6" s="1"/>
  <c r="L145" i="6"/>
  <c r="K145" i="6"/>
  <c r="H145" i="6" s="1"/>
  <c r="L141" i="6"/>
  <c r="K141" i="6"/>
  <c r="H141" i="6" s="1"/>
  <c r="L133" i="6"/>
  <c r="K133" i="6"/>
  <c r="H133" i="6" s="1"/>
  <c r="L126" i="6"/>
  <c r="L129" i="6" s="1"/>
  <c r="K129" i="6"/>
  <c r="H129" i="6" s="1"/>
  <c r="L125" i="6"/>
  <c r="K125" i="6"/>
  <c r="H125" i="6" s="1"/>
  <c r="K119" i="6"/>
  <c r="H119" i="6" s="1"/>
  <c r="L119" i="6"/>
  <c r="K108" i="6"/>
  <c r="H108" i="6" s="1"/>
  <c r="K194" i="6"/>
  <c r="H194" i="6" s="1"/>
  <c r="K98" i="6"/>
  <c r="H98" i="6" s="1"/>
  <c r="L88" i="6"/>
  <c r="K87" i="6"/>
  <c r="H87" i="6" s="1"/>
  <c r="L81" i="6"/>
  <c r="L87" i="6" s="1"/>
  <c r="K80" i="6"/>
  <c r="H80" i="6" s="1"/>
  <c r="L74" i="6"/>
  <c r="L80" i="6" s="1"/>
  <c r="L73" i="6"/>
  <c r="K73" i="6"/>
  <c r="H73" i="6" s="1"/>
  <c r="L66" i="6"/>
  <c r="K66" i="6"/>
  <c r="H66" i="6" s="1"/>
  <c r="K61" i="6"/>
  <c r="H61" i="6" s="1"/>
  <c r="L61" i="6"/>
  <c r="L48" i="6"/>
  <c r="K48" i="6"/>
  <c r="H48" i="6" s="1"/>
  <c r="H433" i="6" l="1"/>
  <c r="L444" i="6"/>
  <c r="L422" i="6"/>
  <c r="K453" i="6"/>
  <c r="H453" i="6" s="1"/>
  <c r="L415" i="6"/>
  <c r="H386" i="6"/>
  <c r="K406" i="6"/>
  <c r="H406" i="6" s="1"/>
  <c r="L401" i="6"/>
  <c r="L393" i="6"/>
  <c r="L378" i="6"/>
  <c r="K357" i="6"/>
  <c r="H357" i="6" s="1"/>
  <c r="L367" i="6"/>
  <c r="L344" i="6"/>
  <c r="K310" i="6"/>
  <c r="H310" i="6" s="1"/>
  <c r="L327" i="6"/>
  <c r="L319" i="6"/>
  <c r="L301" i="6"/>
  <c r="L275" i="6"/>
  <c r="L297" i="6"/>
  <c r="L235" i="6"/>
  <c r="K235" i="6"/>
  <c r="H235" i="6" s="1"/>
  <c r="L286" i="6"/>
  <c r="K242" i="6"/>
  <c r="H242" i="6" s="1"/>
  <c r="L242" i="6"/>
  <c r="L224" i="6"/>
  <c r="K207" i="6"/>
  <c r="H207" i="6" s="1"/>
  <c r="L215" i="6"/>
  <c r="L188" i="6"/>
  <c r="L137" i="6"/>
  <c r="L180" i="6"/>
  <c r="L171" i="6"/>
  <c r="L108" i="6"/>
  <c r="L194" i="6"/>
  <c r="L98" i="6"/>
  <c r="L453" i="6" l="1"/>
  <c r="L406" i="6"/>
  <c r="L357" i="6"/>
  <c r="L310" i="6"/>
  <c r="L255" i="6"/>
  <c r="K255" i="6"/>
  <c r="H255" i="6" s="1"/>
  <c r="L207" i="6"/>
  <c r="J53" i="6" l="1"/>
  <c r="C53" i="6"/>
  <c r="K52" i="6"/>
  <c r="L52" i="6" s="1"/>
  <c r="K51" i="6"/>
  <c r="L51" i="6" s="1"/>
  <c r="K50" i="6"/>
  <c r="L50" i="6" s="1"/>
  <c r="K49" i="6"/>
  <c r="K53" i="6" l="1"/>
  <c r="H53" i="6" s="1"/>
  <c r="L49" i="6"/>
  <c r="L53" i="6" l="1"/>
  <c r="C38" i="6" l="1"/>
  <c r="K32" i="6"/>
  <c r="L32" i="6" s="1"/>
  <c r="J38" i="6"/>
  <c r="K30" i="6"/>
  <c r="L30" i="6" s="1"/>
  <c r="K31" i="6"/>
  <c r="L31" i="6" s="1"/>
  <c r="K29" i="6"/>
  <c r="L29" i="6" s="1"/>
  <c r="K28" i="6"/>
  <c r="L28" i="6" s="1"/>
  <c r="K37" i="6"/>
  <c r="L37" i="6" s="1"/>
  <c r="K36" i="6"/>
  <c r="L36" i="6" s="1"/>
  <c r="K35" i="6"/>
  <c r="L35" i="6" s="1"/>
  <c r="K34" i="6"/>
  <c r="L34" i="6" s="1"/>
  <c r="K33" i="6"/>
  <c r="L33" i="6" s="1"/>
  <c r="J27" i="6"/>
  <c r="C27" i="6"/>
  <c r="K26" i="6"/>
  <c r="L26" i="6" s="1"/>
  <c r="K25" i="6"/>
  <c r="L25" i="6" s="1"/>
  <c r="L38" i="6" l="1"/>
  <c r="K38" i="6"/>
  <c r="H38" i="6" s="1"/>
  <c r="K13" i="6" l="1"/>
  <c r="L13" i="6" s="1"/>
  <c r="C17" i="6"/>
  <c r="K19" i="6" l="1"/>
  <c r="L19" i="6" s="1"/>
  <c r="K18" i="6"/>
  <c r="K20" i="6"/>
  <c r="L20" i="6" s="1"/>
  <c r="K23" i="6"/>
  <c r="L23" i="6" s="1"/>
  <c r="K22" i="6"/>
  <c r="L22" i="6" s="1"/>
  <c r="K21" i="6"/>
  <c r="L18" i="6" l="1"/>
  <c r="K27" i="6"/>
  <c r="H27" i="6" s="1"/>
  <c r="L21" i="6"/>
  <c r="L27" i="6" l="1"/>
  <c r="J17" i="6"/>
  <c r="K16" i="6"/>
  <c r="K14" i="6"/>
  <c r="K12" i="6"/>
  <c r="K11" i="6"/>
  <c r="L11" i="6" s="1"/>
  <c r="K10" i="6"/>
  <c r="K9" i="6"/>
  <c r="J162" i="6" l="1"/>
  <c r="J454" i="6" s="1"/>
  <c r="L9" i="6"/>
  <c r="L16" i="6"/>
  <c r="L10" i="6"/>
  <c r="L14" i="6"/>
  <c r="L12" i="6"/>
  <c r="K17" i="6"/>
  <c r="H17" i="6" s="1"/>
  <c r="K162" i="6" l="1"/>
  <c r="H162" i="6" s="1"/>
  <c r="L17" i="6"/>
  <c r="L162" i="6" s="1"/>
  <c r="L454" i="6" l="1"/>
  <c r="K454" i="6"/>
  <c r="H454" i="6" s="1"/>
</calcChain>
</file>

<file path=xl/sharedStrings.xml><?xml version="1.0" encoding="utf-8"?>
<sst xmlns="http://schemas.openxmlformats.org/spreadsheetml/2006/main" count="2859" uniqueCount="344">
  <si>
    <t>Market</t>
  </si>
  <si>
    <t>Genre</t>
  </si>
  <si>
    <t>Channel</t>
  </si>
  <si>
    <t>Program</t>
  </si>
  <si>
    <t>PT/NPT</t>
  </si>
  <si>
    <t>ACD</t>
  </si>
  <si>
    <t>Net ER</t>
  </si>
  <si>
    <t>#Spots</t>
  </si>
  <si>
    <t>FCT</t>
  </si>
  <si>
    <t>Outlay</t>
  </si>
  <si>
    <t>HSM</t>
  </si>
  <si>
    <t>Hindi GEC</t>
  </si>
  <si>
    <t>STAR Plus</t>
  </si>
  <si>
    <t>NPT RODP</t>
  </si>
  <si>
    <t>Mon-Sun</t>
  </si>
  <si>
    <t>0700-0900</t>
  </si>
  <si>
    <t>NPT</t>
  </si>
  <si>
    <t>0900-1300</t>
  </si>
  <si>
    <t>1300-1600</t>
  </si>
  <si>
    <t>PT RODP</t>
  </si>
  <si>
    <t>1800-1900</t>
  </si>
  <si>
    <t>PT</t>
  </si>
  <si>
    <t>1930-2000</t>
  </si>
  <si>
    <t>1900-2300</t>
  </si>
  <si>
    <t>2300-2330</t>
  </si>
  <si>
    <t>RODP</t>
  </si>
  <si>
    <t>Mon-Fri</t>
  </si>
  <si>
    <t>0700-1200</t>
  </si>
  <si>
    <t>Weekday RODP</t>
  </si>
  <si>
    <t>1200-1800</t>
  </si>
  <si>
    <t>Mon-Sat</t>
  </si>
  <si>
    <t>Sat-Sun</t>
  </si>
  <si>
    <t>1800-2400</t>
  </si>
  <si>
    <t>2030-2100</t>
  </si>
  <si>
    <t>Sony Entertainment Television</t>
  </si>
  <si>
    <t xml:space="preserve">RODP </t>
  </si>
  <si>
    <t>1900-2200</t>
  </si>
  <si>
    <t>2200-2400</t>
  </si>
  <si>
    <t>0900-1800</t>
  </si>
  <si>
    <t>Zee TV</t>
  </si>
  <si>
    <t>Kaise Mujhe Tum Mil Gaye</t>
  </si>
  <si>
    <t>2200-2230</t>
  </si>
  <si>
    <t>0900-1200</t>
  </si>
  <si>
    <t>1400-1800</t>
  </si>
  <si>
    <t>2000-2300</t>
  </si>
  <si>
    <t>2230-2300</t>
  </si>
  <si>
    <t>1200-1500</t>
  </si>
  <si>
    <t>1000-1200</t>
  </si>
  <si>
    <t>1800-2100</t>
  </si>
  <si>
    <t>2100-2300</t>
  </si>
  <si>
    <t>2300-2400</t>
  </si>
  <si>
    <t>0800-1200</t>
  </si>
  <si>
    <t>1800-2200</t>
  </si>
  <si>
    <t>1800-2300</t>
  </si>
  <si>
    <t>0700-1000</t>
  </si>
  <si>
    <t>Sat</t>
  </si>
  <si>
    <t>Shemaroo TV</t>
  </si>
  <si>
    <t>1000-1400</t>
  </si>
  <si>
    <t>1600-1800</t>
  </si>
  <si>
    <t>0800-1800</t>
  </si>
  <si>
    <t>Hindi Movies</t>
  </si>
  <si>
    <t>1000-1800</t>
  </si>
  <si>
    <t>Zee Cinema</t>
  </si>
  <si>
    <t>1500-1800</t>
  </si>
  <si>
    <t>1900-2400</t>
  </si>
  <si>
    <t>1100-1400</t>
  </si>
  <si>
    <t>700-1000</t>
  </si>
  <si>
    <t>1000-1300</t>
  </si>
  <si>
    <t>1100-1330</t>
  </si>
  <si>
    <t>1600-1900</t>
  </si>
  <si>
    <t>800-1100</t>
  </si>
  <si>
    <t>900-1200</t>
  </si>
  <si>
    <t>2100-2400</t>
  </si>
  <si>
    <t>1800-2000</t>
  </si>
  <si>
    <t>Zee Anmol Cinema</t>
  </si>
  <si>
    <t>0700-1300</t>
  </si>
  <si>
    <t>1300-1800</t>
  </si>
  <si>
    <t>1700-2400</t>
  </si>
  <si>
    <t>0800-1300</t>
  </si>
  <si>
    <t>1300-1500</t>
  </si>
  <si>
    <t>1800-1830</t>
  </si>
  <si>
    <t>2100-2130</t>
  </si>
  <si>
    <t>Zee Marathi</t>
  </si>
  <si>
    <t>900-1500</t>
  </si>
  <si>
    <t>1900-1930</t>
  </si>
  <si>
    <t>800-1200</t>
  </si>
  <si>
    <t>1400-1600</t>
  </si>
  <si>
    <t>1000-1600</t>
  </si>
  <si>
    <t>1200-1530</t>
  </si>
  <si>
    <t>1330-1600</t>
  </si>
  <si>
    <t>Zee Talkies</t>
  </si>
  <si>
    <t>WB GEC</t>
  </si>
  <si>
    <t>1430-1500</t>
  </si>
  <si>
    <t>2000-2030</t>
  </si>
  <si>
    <t>WB Movies</t>
  </si>
  <si>
    <t>1200-1600</t>
  </si>
  <si>
    <t>AP GEC</t>
  </si>
  <si>
    <t>1230-1300</t>
  </si>
  <si>
    <t>2130-2230</t>
  </si>
  <si>
    <t>Zee Telugu</t>
  </si>
  <si>
    <t>TL OMKARAM</t>
  </si>
  <si>
    <t>800-830</t>
  </si>
  <si>
    <t>1830-1900</t>
  </si>
  <si>
    <t>AP Movies</t>
  </si>
  <si>
    <t>Gemini Movies</t>
  </si>
  <si>
    <t>TN GEC</t>
  </si>
  <si>
    <t>Sun TV</t>
  </si>
  <si>
    <t>1100-1300</t>
  </si>
  <si>
    <t>TN Movies</t>
  </si>
  <si>
    <t>Zee Kannada</t>
  </si>
  <si>
    <t>900-1400</t>
  </si>
  <si>
    <t>Plan Total</t>
  </si>
  <si>
    <t>HSM Total</t>
  </si>
  <si>
    <t>Colors</t>
  </si>
  <si>
    <t>STAR Maa</t>
  </si>
  <si>
    <t>Colors Kannada</t>
  </si>
  <si>
    <t>KTV</t>
  </si>
  <si>
    <t>SONY SAB</t>
  </si>
  <si>
    <t>TV9 Kannada</t>
  </si>
  <si>
    <t>STAR Vijay Super</t>
  </si>
  <si>
    <t>TV9 Telugu</t>
  </si>
  <si>
    <t>AP News</t>
  </si>
  <si>
    <t>Udaya Movies</t>
  </si>
  <si>
    <t>ABP Ananda</t>
  </si>
  <si>
    <t>WB News</t>
  </si>
  <si>
    <t>Public TV</t>
  </si>
  <si>
    <t>Star Suvarna Plus</t>
  </si>
  <si>
    <t>Dangal</t>
  </si>
  <si>
    <t>Goldmines</t>
  </si>
  <si>
    <t>Sony MAX</t>
  </si>
  <si>
    <t>News18 Bangla</t>
  </si>
  <si>
    <t>NTV Telugu</t>
  </si>
  <si>
    <t>R. Bangla</t>
  </si>
  <si>
    <t>Polimer News</t>
  </si>
  <si>
    <t>TN News</t>
  </si>
  <si>
    <t>TV9 Marathi</t>
  </si>
  <si>
    <t>News18 Kannada</t>
  </si>
  <si>
    <t>TV 5 News</t>
  </si>
  <si>
    <t>Aaj Tak</t>
  </si>
  <si>
    <t>Hindi News</t>
  </si>
  <si>
    <t>ABP Majha</t>
  </si>
  <si>
    <t>News Tamil 24x7</t>
  </si>
  <si>
    <t>News18 India</t>
  </si>
  <si>
    <t>Saam TV</t>
  </si>
  <si>
    <t>Sun News</t>
  </si>
  <si>
    <t>India TV</t>
  </si>
  <si>
    <t>Shemaroo Umang</t>
  </si>
  <si>
    <t>Republic Bharat</t>
  </si>
  <si>
    <t>Fakt Marathi</t>
  </si>
  <si>
    <t>TV9 Bharatvarsh</t>
  </si>
  <si>
    <t>CNBC Awaaz</t>
  </si>
  <si>
    <t>Hindi Busi News</t>
  </si>
  <si>
    <t>CNN News18</t>
  </si>
  <si>
    <t>Eng News</t>
  </si>
  <si>
    <t>Asianet</t>
  </si>
  <si>
    <t>KER GEC</t>
  </si>
  <si>
    <t>Republic TV</t>
  </si>
  <si>
    <t>Zee Business</t>
  </si>
  <si>
    <t>Asianet News</t>
  </si>
  <si>
    <t>KER News</t>
  </si>
  <si>
    <t>Asianet Movies</t>
  </si>
  <si>
    <t>KER Movies</t>
  </si>
  <si>
    <t>Surya Movies</t>
  </si>
  <si>
    <t>Mathrubhumi News</t>
  </si>
  <si>
    <t>Twenty Four</t>
  </si>
  <si>
    <t>Campaign Duration : 5 WOA</t>
  </si>
  <si>
    <t>TG : AA 22-60 AB U+R</t>
  </si>
  <si>
    <t>Client : Life Insurance Council</t>
  </si>
  <si>
    <t>LAKSHMI NARAYAN</t>
  </si>
  <si>
    <t>PUSHPA IMPOSSIBLE</t>
  </si>
  <si>
    <t xml:space="preserve">Sun </t>
  </si>
  <si>
    <t>900-1300</t>
  </si>
  <si>
    <t>1000-1500</t>
  </si>
  <si>
    <t>1930-2230</t>
  </si>
  <si>
    <t>600-1000</t>
  </si>
  <si>
    <t>1900-2100</t>
  </si>
  <si>
    <t>Star Bharat</t>
  </si>
  <si>
    <t>Savdhaan India</t>
  </si>
  <si>
    <t xml:space="preserve">Mon-Sun </t>
  </si>
  <si>
    <t>2100-2430</t>
  </si>
  <si>
    <t>800-1400</t>
  </si>
  <si>
    <t>Star Utsav Movies</t>
  </si>
  <si>
    <t>Maharashtra</t>
  </si>
  <si>
    <t>MAH GEC</t>
  </si>
  <si>
    <t>Star Pravah</t>
  </si>
  <si>
    <t>MAH Movies</t>
  </si>
  <si>
    <t>MAH News</t>
  </si>
  <si>
    <t>Maharashtra Total</t>
  </si>
  <si>
    <t>West Bengal</t>
  </si>
  <si>
    <t>Star Jalsha</t>
  </si>
  <si>
    <t>Zee Bangala</t>
  </si>
  <si>
    <t>Zee Bangala Cinema</t>
  </si>
  <si>
    <t>Colors Bangala Cinema</t>
  </si>
  <si>
    <t>West Bengal Total</t>
  </si>
  <si>
    <t>Andhra Pradesh</t>
  </si>
  <si>
    <t>STAR Maa Movies</t>
  </si>
  <si>
    <t>730-1200</t>
  </si>
  <si>
    <t>Tamil Nadu</t>
  </si>
  <si>
    <t>Star Vijay</t>
  </si>
  <si>
    <t>1900-2230</t>
  </si>
  <si>
    <t>2230-2400</t>
  </si>
  <si>
    <t>600-1100</t>
  </si>
  <si>
    <t>1600-1830</t>
  </si>
  <si>
    <t>Karnataka</t>
  </si>
  <si>
    <t>KAR GEC</t>
  </si>
  <si>
    <t>KAR Movies</t>
  </si>
  <si>
    <t>KAR News</t>
  </si>
  <si>
    <t>Kerala</t>
  </si>
  <si>
    <t>Mon - Fri</t>
  </si>
  <si>
    <t>Mazhavil Manorama(v)</t>
  </si>
  <si>
    <t>THARALA TAR MAG</t>
  </si>
  <si>
    <t>PREMACHI GOSHTA</t>
  </si>
  <si>
    <t>THODA TUZA ANI THODA MAZA</t>
  </si>
  <si>
    <t>GHARO GHARI MAATICHYA CHULI</t>
  </si>
  <si>
    <t>PAARU</t>
  </si>
  <si>
    <t>TULA SHIKVIN CHANGLACH DHADA</t>
  </si>
  <si>
    <t>SHIVA</t>
  </si>
  <si>
    <t>LAKHAT EK AMCHA DADA</t>
  </si>
  <si>
    <t>UDAAN</t>
  </si>
  <si>
    <t>GEETA LL.B</t>
  </si>
  <si>
    <t>KOTHHA</t>
  </si>
  <si>
    <t>ROSHNAI</t>
  </si>
  <si>
    <t>PHULKI</t>
  </si>
  <si>
    <t>NEEM PHOOLER MADHU</t>
  </si>
  <si>
    <t>JAGADHATRI</t>
  </si>
  <si>
    <t>BRAHMA MUDI</t>
  </si>
  <si>
    <t>KARTHIKA DEEPAM</t>
  </si>
  <si>
    <t>CHINNI</t>
  </si>
  <si>
    <t>INTINTI RAMAYANAM</t>
  </si>
  <si>
    <t>Vantalakka</t>
  </si>
  <si>
    <t>NUVVU NENU PREMA</t>
  </si>
  <si>
    <t>PADAMATI SANDHYARAGAM</t>
  </si>
  <si>
    <t>NINUDU NOORELLA SAVASAM</t>
  </si>
  <si>
    <t>MEGHASANDESAM</t>
  </si>
  <si>
    <t>MARUMAGAL</t>
  </si>
  <si>
    <t>SINGA PENNE</t>
  </si>
  <si>
    <t>KAYAL</t>
  </si>
  <si>
    <t>VANATHAI POLA</t>
  </si>
  <si>
    <t>SIRAGADIKKA AASAI</t>
  </si>
  <si>
    <t>BHAGYALAKSHMI</t>
  </si>
  <si>
    <t>PANDIAN STORES THANTHAI SOL MIKKA MANTHIRAM ILLAI</t>
  </si>
  <si>
    <t>SHRAVANI SUBRAMANYA</t>
  </si>
  <si>
    <t>SEETHA RAMA</t>
  </si>
  <si>
    <t>2130-2200</t>
  </si>
  <si>
    <t>AMRUTHADHAARE</t>
  </si>
  <si>
    <t>LAKSHMI NIVASA</t>
  </si>
  <si>
    <t>LAKSHMI BARAMMA</t>
  </si>
  <si>
    <t>RAMACHARI</t>
  </si>
  <si>
    <t>NINAGAAGI</t>
  </si>
  <si>
    <t>PATHARAMATTU</t>
  </si>
  <si>
    <t>MOUNARAGAM</t>
  </si>
  <si>
    <t>CHANDRIKAYIL ALIYUNNU CHANDRAKANTHAM</t>
  </si>
  <si>
    <t>MANI MUTHU</t>
  </si>
  <si>
    <t>KATHANAYIKA</t>
  </si>
  <si>
    <t>MAATI SE BANDHI DOR</t>
  </si>
  <si>
    <t>ADVOCATE ANJALI AWASTHI</t>
  </si>
  <si>
    <t>JHANAK</t>
  </si>
  <si>
    <t>UDAARIYAAN</t>
  </si>
  <si>
    <t>SUHAGAN</t>
  </si>
  <si>
    <t>MISHRI</t>
  </si>
  <si>
    <t>SUHAGAN CHUDAIL</t>
  </si>
  <si>
    <t>TAARAK MEHTA KA OOLTAH CHASHMA</t>
  </si>
  <si>
    <t>WAGLE KI DUNIYA</t>
  </si>
  <si>
    <t>VANSHAJ</t>
  </si>
  <si>
    <t>BHAGYA LAKSHMI</t>
  </si>
  <si>
    <t>PYAAR KA PEHLA NAAM RADHA MOHAN</t>
  </si>
  <si>
    <t>SHRIMAD RAMAYAN</t>
  </si>
  <si>
    <t>CRIME PATROL</t>
  </si>
  <si>
    <t>STAR Plus Total</t>
  </si>
  <si>
    <t>Colors Total</t>
  </si>
  <si>
    <t>SONY SAB Total</t>
  </si>
  <si>
    <t>Zee TV Total</t>
  </si>
  <si>
    <t>Dangal Total</t>
  </si>
  <si>
    <t>Sony Entertainment Television Total</t>
  </si>
  <si>
    <t>Shemaroo TV Total</t>
  </si>
  <si>
    <t>Shemaroo Umang Total</t>
  </si>
  <si>
    <t>Star Bharat Total</t>
  </si>
  <si>
    <t>Goldmines Total</t>
  </si>
  <si>
    <t>Zee Cinema Total</t>
  </si>
  <si>
    <t>Sony MAX Total</t>
  </si>
  <si>
    <t>Zee Anmol Cinema Total</t>
  </si>
  <si>
    <t>Star Utsav Movies Total</t>
  </si>
  <si>
    <t>Aaj Tak Total</t>
  </si>
  <si>
    <t>News18 India Total</t>
  </si>
  <si>
    <t>India TV Total</t>
  </si>
  <si>
    <t>Republic Bharat Total</t>
  </si>
  <si>
    <t>TV9 Bharatvarsh Total</t>
  </si>
  <si>
    <t>CNBC Awaaz Total</t>
  </si>
  <si>
    <t>Zee Business Total</t>
  </si>
  <si>
    <t>Republic TV Total</t>
  </si>
  <si>
    <t>CNN News18 Total</t>
  </si>
  <si>
    <t>Star Pravah Total</t>
  </si>
  <si>
    <t>Zee Marathi Total</t>
  </si>
  <si>
    <t>Zee Talkies Total</t>
  </si>
  <si>
    <t>Fakt Marathi Total</t>
  </si>
  <si>
    <t>TV9 Marathi Total</t>
  </si>
  <si>
    <t>ABP Majha Total</t>
  </si>
  <si>
    <t>Saam TV Total</t>
  </si>
  <si>
    <t>Star Jalsha Total</t>
  </si>
  <si>
    <t>Zee Bangala Total</t>
  </si>
  <si>
    <t>Zee Bangala Cinema Total</t>
  </si>
  <si>
    <t>Colors Bangala Cinema Total</t>
  </si>
  <si>
    <t>ABP Ananda Total</t>
  </si>
  <si>
    <t>News18 Bangla Total</t>
  </si>
  <si>
    <t>R. Bangla Total</t>
  </si>
  <si>
    <t>STAR Maa Total</t>
  </si>
  <si>
    <t>Zee Telugu Total</t>
  </si>
  <si>
    <t>STAR Maa Movies Total</t>
  </si>
  <si>
    <t>Gemini Movies Total</t>
  </si>
  <si>
    <t>TV9 Telugu Total</t>
  </si>
  <si>
    <t>NTV Telugu Total</t>
  </si>
  <si>
    <t>TV 5 News Total</t>
  </si>
  <si>
    <t>Andhra Pradesh Total</t>
  </si>
  <si>
    <t>Sun TV Total</t>
  </si>
  <si>
    <t>Star Vijay Total</t>
  </si>
  <si>
    <t>KTV Total</t>
  </si>
  <si>
    <t>STAR Vijay Super Total</t>
  </si>
  <si>
    <t>Polimer News Total</t>
  </si>
  <si>
    <t>News Tamil 24x7 Total</t>
  </si>
  <si>
    <t>Sun News Total</t>
  </si>
  <si>
    <t>Tamil Nadu Total</t>
  </si>
  <si>
    <t>Zee Kannada Total</t>
  </si>
  <si>
    <t>Colors Kannada Total</t>
  </si>
  <si>
    <t>Udaya Movies Total</t>
  </si>
  <si>
    <t>Star Suvarna Plus Total</t>
  </si>
  <si>
    <t>TV9 Kannada Total</t>
  </si>
  <si>
    <t>Public TV Total</t>
  </si>
  <si>
    <t>News18 Kannada Total</t>
  </si>
  <si>
    <t>Karnataka Total</t>
  </si>
  <si>
    <t>Asianet Total</t>
  </si>
  <si>
    <t>Mazhavil Manorama(v) Total</t>
  </si>
  <si>
    <t>Asianet Movies Total</t>
  </si>
  <si>
    <t>Surya Movies Total</t>
  </si>
  <si>
    <t>Twenty Four Total</t>
  </si>
  <si>
    <t>Asianet News Total</t>
  </si>
  <si>
    <t>Mathrubhumi News Total</t>
  </si>
  <si>
    <t>Kerala Total</t>
  </si>
  <si>
    <t>Screen: TV</t>
  </si>
  <si>
    <t>Net Rate/10 sec</t>
  </si>
  <si>
    <t>Net Cost</t>
  </si>
  <si>
    <t>Days</t>
  </si>
  <si>
    <t>Daypart</t>
  </si>
  <si>
    <t>Campaign period: Dec'24</t>
  </si>
  <si>
    <t>Agency to fill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</si>
</sst>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0"/>
    <numFmt numFmtId="165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Calibri"/>
      <family val="2"/>
      <charset val="1"/>
    </font>
    <font>
      <sz val="8"/>
      <color rgb="FF000000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CC9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/>
      <diagonal/>
    </border>
  </borders>
  <cellStyleXfs count="8">
    <xf numFmtId="0" fontId="0" fillId="0" borderId="0"/>
    <xf numFmtId="0" fontId="4" fillId="0" borderId="0"/>
    <xf numFmtId="49" fontId="5" fillId="4" borderId="2">
      <alignment horizontal="left" vertical="top"/>
    </xf>
    <xf numFmtId="49" fontId="5" fillId="4" borderId="3">
      <alignment horizontal="left" vertical="top"/>
    </xf>
    <xf numFmtId="0" fontId="6" fillId="0" borderId="0"/>
    <xf numFmtId="49" fontId="5" fillId="5" borderId="3">
      <alignment horizontal="left" vertical="top"/>
    </xf>
    <xf numFmtId="164" fontId="5" fillId="5" borderId="3">
      <alignment horizontal="right" vertical="top"/>
    </xf>
    <xf numFmtId="4" fontId="5" fillId="5" borderId="3">
      <alignment horizontal="right" vertical="top"/>
    </xf>
  </cellStyleXfs>
  <cellXfs count="32">
    <xf numFmtId="0" fontId="0" fillId="0" borderId="0" xfId="0"/>
    <xf numFmtId="2" fontId="1" fillId="0" borderId="0" xfId="0" applyNumberFormat="1" applyFon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2" fillId="3" borderId="0" xfId="0" applyNumberFormat="1" applyFont="1" applyFill="1"/>
    <xf numFmtId="0" fontId="0" fillId="0" borderId="1" xfId="0" applyBorder="1" applyAlignment="1">
      <alignment horizontal="left"/>
    </xf>
    <xf numFmtId="165" fontId="2" fillId="0" borderId="0" xfId="0" applyNumberFormat="1" applyFont="1" applyAlignment="1">
      <alignment horizont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1" fontId="0" fillId="0" borderId="1" xfId="0" applyNumberFormat="1" applyFont="1" applyFill="1" applyBorder="1" applyAlignment="1">
      <alignment horizontal="center" vertical="center"/>
    </xf>
    <xf numFmtId="1" fontId="0" fillId="0" borderId="4" xfId="0" applyNumberForma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left"/>
    </xf>
    <xf numFmtId="1" fontId="1" fillId="6" borderId="1" xfId="0" applyNumberFormat="1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 vertical="center"/>
    </xf>
    <xf numFmtId="1" fontId="7" fillId="7" borderId="1" xfId="0" applyNumberFormat="1" applyFont="1" applyFill="1" applyBorder="1" applyAlignment="1">
      <alignment horizontal="center" vertical="center"/>
    </xf>
    <xf numFmtId="1" fontId="0" fillId="8" borderId="1" xfId="0" applyNumberFormat="1" applyFont="1" applyFill="1" applyBorder="1" applyAlignment="1">
      <alignment horizontal="center" vertical="center"/>
    </xf>
    <xf numFmtId="1" fontId="0" fillId="8" borderId="0" xfId="0" applyNumberFormat="1" applyFill="1" applyAlignment="1">
      <alignment horizontal="center"/>
    </xf>
    <xf numFmtId="1" fontId="0" fillId="0" borderId="0" xfId="0" applyNumberFormat="1" applyAlignment="1">
      <alignment horizontal="left"/>
    </xf>
    <xf numFmtId="0" fontId="1" fillId="9" borderId="1" xfId="0" applyFont="1" applyFill="1" applyBorder="1" applyAlignment="1">
      <alignment horizontal="center"/>
    </xf>
    <xf numFmtId="1" fontId="1" fillId="9" borderId="1" xfId="0" applyNumberFormat="1" applyFont="1" applyFill="1" applyBorder="1" applyAlignment="1">
      <alignment horizontal="center"/>
    </xf>
    <xf numFmtId="1" fontId="0" fillId="8" borderId="1" xfId="0" applyNumberFormat="1" applyFill="1" applyBorder="1" applyAlignment="1">
      <alignment horizontal="center"/>
    </xf>
    <xf numFmtId="1" fontId="3" fillId="8" borderId="1" xfId="0" applyNumberFormat="1" applyFont="1" applyFill="1" applyBorder="1" applyAlignment="1">
      <alignment horizontal="center"/>
    </xf>
    <xf numFmtId="1" fontId="0" fillId="8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</cellXfs>
  <cellStyles count="8">
    <cellStyle name="1" xfId="2" xr:uid="{4E80BD30-EAE4-4A3A-9949-DC2F6F2DFDBF}"/>
    <cellStyle name="10" xfId="6" xr:uid="{EA0FDACF-DA99-4EF1-8E08-BC66B354D277}"/>
    <cellStyle name="11" xfId="7" xr:uid="{CDF0876B-75D0-4ECD-AA3D-B075D6294BC1}"/>
    <cellStyle name="7" xfId="3" xr:uid="{E6E7B576-08B5-466A-98D1-D76E5780B536}"/>
    <cellStyle name="9" xfId="5" xr:uid="{2E49708E-7C9F-44FE-B20D-44EAE21BC8E7}"/>
    <cellStyle name="Normal" xfId="0" builtinId="0"/>
    <cellStyle name="Normal 2" xfId="4" xr:uid="{FDFB9438-92AD-4B4C-8D98-C23B84BEF071}"/>
    <cellStyle name="Normal 2 3" xfId="1" xr:uid="{2AB307BB-F6B6-4370-8AFA-257DA25DE69F}"/>
  </cellStyles>
  <dxfs count="1"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colors>
    <mruColors>
      <color rgb="FF00BC8B"/>
      <color rgb="FF00CC99"/>
      <color rgb="FF00D09A"/>
      <color rgb="FF0033CC"/>
      <color rgb="FF99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52916</xdr:colOff>
      <xdr:row>0</xdr:row>
      <xdr:rowOff>10584</xdr:rowOff>
    </xdr:from>
    <xdr:to>
      <xdr:col>7</xdr:col>
      <xdr:colOff>484176</xdr:colOff>
      <xdr:row>4</xdr:row>
      <xdr:rowOff>116416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45A67B1-1958-48C6-A5BE-DB69DAC80B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3116" y="10584"/>
          <a:ext cx="4379503" cy="8424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52916</xdr:colOff>
      <xdr:row>0</xdr:row>
      <xdr:rowOff>10584</xdr:rowOff>
    </xdr:from>
    <xdr:to>
      <xdr:col>3</xdr:col>
      <xdr:colOff>2222619</xdr:colOff>
      <xdr:row>4</xdr:row>
      <xdr:rowOff>116416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5CA6F0A-6F2B-931D-AFF7-1C4E0C6018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49" y="10584"/>
          <a:ext cx="4381619" cy="825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C2FBA-EA40-4901-9271-6592A54A81C2}">
  <dimension ref="A1:I81"/>
  <sheetViews>
    <sheetView showGridLines="0" tabSelected="1" zoomScale="80" zoomScaleNormal="80" workbookViewId="0">
      <pane ySplit="8" topLeftCell="A9" activePane="bottomLeft" state="frozen"/>
      <selection activeCell="B1" sqref="B1"/>
      <selection pane="bottomLeft"/>
    </sheetView>
  </sheetViews>
  <sheetFormatPr defaultRowHeight="14.5" x14ac:dyDescent="0.35"/>
  <cols>
    <col min="1" max="1" width="26.7265625" bestFit="1" customWidth="1"/>
    <col min="2" max="2" width="14.36328125" bestFit="1" customWidth="1"/>
    <col min="3" max="3" width="31.6328125" bestFit="1" customWidth="1"/>
    <col min="4" max="4" width="4.453125" style="2" bestFit="1" customWidth="1"/>
    <col min="5" max="5" width="6.6328125" style="4" bestFit="1" customWidth="1"/>
    <col min="6" max="6" width="6.453125" style="2" bestFit="1" customWidth="1"/>
    <col min="7" max="7" width="7.36328125" style="2" bestFit="1" customWidth="1"/>
    <col min="8" max="8" width="9.453125" style="2" bestFit="1" customWidth="1"/>
    <col min="9" max="9" width="14.453125" customWidth="1"/>
    <col min="10" max="10" width="11.1796875" bestFit="1" customWidth="1"/>
    <col min="11" max="11" width="11.6328125" bestFit="1" customWidth="1"/>
    <col min="12" max="12" width="20.08984375" customWidth="1"/>
    <col min="13" max="13" width="11.36328125" bestFit="1" customWidth="1"/>
    <col min="14" max="14" width="10.81640625" bestFit="1" customWidth="1"/>
    <col min="15" max="15" width="8.90625" bestFit="1" customWidth="1"/>
    <col min="16" max="16" width="10.81640625" bestFit="1" customWidth="1"/>
    <col min="17" max="17" width="7.36328125" bestFit="1" customWidth="1"/>
    <col min="18" max="18" width="5.36328125" bestFit="1" customWidth="1"/>
    <col min="19" max="19" width="8.36328125" bestFit="1" customWidth="1"/>
    <col min="20" max="20" width="12.54296875" bestFit="1" customWidth="1"/>
    <col min="21" max="21" width="8.453125" bestFit="1" customWidth="1"/>
    <col min="22" max="22" width="12.6328125" bestFit="1" customWidth="1"/>
    <col min="23" max="23" width="30.54296875" bestFit="1" customWidth="1"/>
  </cols>
  <sheetData>
    <row r="1" spans="1:9" x14ac:dyDescent="0.35">
      <c r="A1" s="7" t="s">
        <v>167</v>
      </c>
      <c r="C1" s="1"/>
    </row>
    <row r="2" spans="1:9" x14ac:dyDescent="0.35">
      <c r="A2" s="7" t="s">
        <v>166</v>
      </c>
      <c r="B2" s="1"/>
      <c r="D2" s="4"/>
      <c r="E2" s="2"/>
      <c r="H2"/>
    </row>
    <row r="3" spans="1:9" x14ac:dyDescent="0.35">
      <c r="A3" s="7" t="s">
        <v>337</v>
      </c>
    </row>
    <row r="4" spans="1:9" x14ac:dyDescent="0.35">
      <c r="A4" s="7" t="s">
        <v>165</v>
      </c>
    </row>
    <row r="5" spans="1:9" x14ac:dyDescent="0.35">
      <c r="A5" s="7" t="s">
        <v>342</v>
      </c>
    </row>
    <row r="6" spans="1:9" x14ac:dyDescent="0.35">
      <c r="C6" s="1"/>
      <c r="E6" s="24"/>
      <c r="F6" s="25" t="s">
        <v>343</v>
      </c>
      <c r="H6" s="9"/>
    </row>
    <row r="7" spans="1:9" x14ac:dyDescent="0.35">
      <c r="A7" s="1"/>
      <c r="B7" s="1"/>
      <c r="C7" s="1"/>
    </row>
    <row r="8" spans="1:9" x14ac:dyDescent="0.35">
      <c r="A8" s="11" t="s">
        <v>0</v>
      </c>
      <c r="B8" s="11" t="s">
        <v>1</v>
      </c>
      <c r="C8" s="11" t="s">
        <v>2</v>
      </c>
      <c r="D8" s="11" t="s">
        <v>5</v>
      </c>
      <c r="E8" s="12" t="s">
        <v>6</v>
      </c>
      <c r="F8" s="11" t="s">
        <v>7</v>
      </c>
      <c r="G8" s="11" t="s">
        <v>8</v>
      </c>
      <c r="H8" s="11" t="s">
        <v>9</v>
      </c>
      <c r="I8" s="10"/>
    </row>
    <row r="9" spans="1:9" x14ac:dyDescent="0.35">
      <c r="A9" s="31" t="s">
        <v>10</v>
      </c>
      <c r="B9" s="31" t="s">
        <v>11</v>
      </c>
      <c r="C9" s="13" t="s">
        <v>268</v>
      </c>
      <c r="D9" s="14">
        <v>20</v>
      </c>
      <c r="E9" s="23"/>
      <c r="F9" s="14">
        <v>65</v>
      </c>
      <c r="G9" s="14">
        <v>1300</v>
      </c>
      <c r="H9" s="23"/>
      <c r="I9" s="10"/>
    </row>
    <row r="10" spans="1:9" x14ac:dyDescent="0.35">
      <c r="A10" s="31"/>
      <c r="B10" s="31"/>
      <c r="C10" s="13" t="s">
        <v>269</v>
      </c>
      <c r="D10" s="14">
        <v>20</v>
      </c>
      <c r="E10" s="23"/>
      <c r="F10" s="14">
        <v>87</v>
      </c>
      <c r="G10" s="14">
        <v>1740</v>
      </c>
      <c r="H10" s="23"/>
      <c r="I10" s="10"/>
    </row>
    <row r="11" spans="1:9" x14ac:dyDescent="0.35">
      <c r="A11" s="31"/>
      <c r="B11" s="31"/>
      <c r="C11" s="13" t="s">
        <v>270</v>
      </c>
      <c r="D11" s="14">
        <v>20</v>
      </c>
      <c r="E11" s="23"/>
      <c r="F11" s="14">
        <v>76</v>
      </c>
      <c r="G11" s="14">
        <v>1520</v>
      </c>
      <c r="H11" s="23"/>
      <c r="I11" s="10"/>
    </row>
    <row r="12" spans="1:9" x14ac:dyDescent="0.35">
      <c r="A12" s="31"/>
      <c r="B12" s="31"/>
      <c r="C12" s="13" t="s">
        <v>271</v>
      </c>
      <c r="D12" s="14">
        <v>20</v>
      </c>
      <c r="E12" s="23"/>
      <c r="F12" s="14">
        <v>62</v>
      </c>
      <c r="G12" s="14">
        <v>1240</v>
      </c>
      <c r="H12" s="23"/>
      <c r="I12" s="10"/>
    </row>
    <row r="13" spans="1:9" x14ac:dyDescent="0.35">
      <c r="A13" s="31"/>
      <c r="B13" s="31"/>
      <c r="C13" s="13" t="s">
        <v>272</v>
      </c>
      <c r="D13" s="14">
        <v>20</v>
      </c>
      <c r="E13" s="23"/>
      <c r="F13" s="14">
        <v>115</v>
      </c>
      <c r="G13" s="14">
        <v>2300</v>
      </c>
      <c r="H13" s="23"/>
      <c r="I13" s="10"/>
    </row>
    <row r="14" spans="1:9" x14ac:dyDescent="0.35">
      <c r="A14" s="31"/>
      <c r="B14" s="31"/>
      <c r="C14" s="13" t="s">
        <v>273</v>
      </c>
      <c r="D14" s="14">
        <v>20</v>
      </c>
      <c r="E14" s="23"/>
      <c r="F14" s="14">
        <v>120</v>
      </c>
      <c r="G14" s="14">
        <v>2400</v>
      </c>
      <c r="H14" s="23"/>
      <c r="I14" s="10"/>
    </row>
    <row r="15" spans="1:9" x14ac:dyDescent="0.35">
      <c r="A15" s="31"/>
      <c r="B15" s="31"/>
      <c r="C15" s="13" t="s">
        <v>274</v>
      </c>
      <c r="D15" s="14">
        <v>20</v>
      </c>
      <c r="E15" s="23"/>
      <c r="F15" s="14">
        <v>180</v>
      </c>
      <c r="G15" s="14">
        <v>3600</v>
      </c>
      <c r="H15" s="23"/>
      <c r="I15" s="10"/>
    </row>
    <row r="16" spans="1:9" x14ac:dyDescent="0.35">
      <c r="A16" s="31"/>
      <c r="B16" s="31"/>
      <c r="C16" s="13" t="s">
        <v>275</v>
      </c>
      <c r="D16" s="14">
        <v>20</v>
      </c>
      <c r="E16" s="23"/>
      <c r="F16" s="14">
        <v>214</v>
      </c>
      <c r="G16" s="14">
        <v>4280</v>
      </c>
      <c r="H16" s="23"/>
      <c r="I16" s="10"/>
    </row>
    <row r="17" spans="1:9" x14ac:dyDescent="0.35">
      <c r="A17" s="31"/>
      <c r="B17" s="31"/>
      <c r="C17" s="13" t="s">
        <v>276</v>
      </c>
      <c r="D17" s="14">
        <v>20</v>
      </c>
      <c r="E17" s="23"/>
      <c r="F17" s="14">
        <v>199</v>
      </c>
      <c r="G17" s="14">
        <v>3980</v>
      </c>
      <c r="H17" s="23"/>
      <c r="I17" s="10"/>
    </row>
    <row r="18" spans="1:9" x14ac:dyDescent="0.35">
      <c r="A18" s="31"/>
      <c r="B18" s="31" t="s">
        <v>60</v>
      </c>
      <c r="C18" s="13" t="s">
        <v>277</v>
      </c>
      <c r="D18" s="14">
        <v>20</v>
      </c>
      <c r="E18" s="23"/>
      <c r="F18" s="14">
        <v>180</v>
      </c>
      <c r="G18" s="14">
        <v>3600</v>
      </c>
      <c r="H18" s="23"/>
      <c r="I18" s="10"/>
    </row>
    <row r="19" spans="1:9" x14ac:dyDescent="0.35">
      <c r="A19" s="31"/>
      <c r="B19" s="31"/>
      <c r="C19" s="13" t="s">
        <v>278</v>
      </c>
      <c r="D19" s="14">
        <v>20</v>
      </c>
      <c r="E19" s="23"/>
      <c r="F19" s="14">
        <v>180</v>
      </c>
      <c r="G19" s="14">
        <v>3600</v>
      </c>
      <c r="H19" s="23"/>
      <c r="I19" s="10"/>
    </row>
    <row r="20" spans="1:9" x14ac:dyDescent="0.35">
      <c r="A20" s="31"/>
      <c r="B20" s="31"/>
      <c r="C20" s="13" t="s">
        <v>279</v>
      </c>
      <c r="D20" s="14">
        <v>20</v>
      </c>
      <c r="E20" s="23"/>
      <c r="F20" s="14">
        <v>185</v>
      </c>
      <c r="G20" s="14">
        <v>3700</v>
      </c>
      <c r="H20" s="23"/>
      <c r="I20" s="10"/>
    </row>
    <row r="21" spans="1:9" x14ac:dyDescent="0.35">
      <c r="A21" s="31"/>
      <c r="B21" s="31"/>
      <c r="C21" s="13" t="s">
        <v>280</v>
      </c>
      <c r="D21" s="14">
        <v>20</v>
      </c>
      <c r="E21" s="23"/>
      <c r="F21" s="14">
        <v>200</v>
      </c>
      <c r="G21" s="14">
        <v>4000</v>
      </c>
      <c r="H21" s="23"/>
      <c r="I21" s="10"/>
    </row>
    <row r="22" spans="1:9" x14ac:dyDescent="0.35">
      <c r="A22" s="31"/>
      <c r="B22" s="31"/>
      <c r="C22" s="13" t="s">
        <v>281</v>
      </c>
      <c r="D22" s="14">
        <v>20</v>
      </c>
      <c r="E22" s="23"/>
      <c r="F22" s="14">
        <v>230</v>
      </c>
      <c r="G22" s="14">
        <v>4600</v>
      </c>
      <c r="H22" s="23"/>
      <c r="I22" s="10"/>
    </row>
    <row r="23" spans="1:9" x14ac:dyDescent="0.35">
      <c r="A23" s="31"/>
      <c r="B23" s="31" t="s">
        <v>139</v>
      </c>
      <c r="C23" s="13" t="s">
        <v>282</v>
      </c>
      <c r="D23" s="14">
        <v>20</v>
      </c>
      <c r="E23" s="23"/>
      <c r="F23" s="14">
        <v>150</v>
      </c>
      <c r="G23" s="14">
        <v>3000</v>
      </c>
      <c r="H23" s="23"/>
      <c r="I23" s="10"/>
    </row>
    <row r="24" spans="1:9" x14ac:dyDescent="0.35">
      <c r="A24" s="31"/>
      <c r="B24" s="31"/>
      <c r="C24" s="13" t="s">
        <v>283</v>
      </c>
      <c r="D24" s="14">
        <v>20</v>
      </c>
      <c r="E24" s="23"/>
      <c r="F24" s="14">
        <v>180</v>
      </c>
      <c r="G24" s="14">
        <v>3600</v>
      </c>
      <c r="H24" s="23"/>
      <c r="I24" s="10"/>
    </row>
    <row r="25" spans="1:9" x14ac:dyDescent="0.35">
      <c r="A25" s="31"/>
      <c r="B25" s="31"/>
      <c r="C25" s="13" t="s">
        <v>284</v>
      </c>
      <c r="D25" s="14">
        <v>20</v>
      </c>
      <c r="E25" s="23"/>
      <c r="F25" s="14">
        <v>180</v>
      </c>
      <c r="G25" s="14">
        <v>3600</v>
      </c>
      <c r="H25" s="23"/>
      <c r="I25" s="10"/>
    </row>
    <row r="26" spans="1:9" x14ac:dyDescent="0.35">
      <c r="A26" s="31"/>
      <c r="B26" s="31"/>
      <c r="C26" s="13" t="s">
        <v>285</v>
      </c>
      <c r="D26" s="14">
        <v>20</v>
      </c>
      <c r="E26" s="23"/>
      <c r="F26" s="14">
        <v>180</v>
      </c>
      <c r="G26" s="14">
        <v>3600</v>
      </c>
      <c r="H26" s="23"/>
      <c r="I26" s="10"/>
    </row>
    <row r="27" spans="1:9" x14ac:dyDescent="0.35">
      <c r="A27" s="31"/>
      <c r="B27" s="31"/>
      <c r="C27" s="13" t="s">
        <v>286</v>
      </c>
      <c r="D27" s="14">
        <v>20</v>
      </c>
      <c r="E27" s="23"/>
      <c r="F27" s="14">
        <v>180</v>
      </c>
      <c r="G27" s="14">
        <v>3600</v>
      </c>
      <c r="H27" s="23"/>
      <c r="I27" s="10"/>
    </row>
    <row r="28" spans="1:9" x14ac:dyDescent="0.35">
      <c r="A28" s="31"/>
      <c r="B28" s="31" t="s">
        <v>151</v>
      </c>
      <c r="C28" s="13" t="s">
        <v>287</v>
      </c>
      <c r="D28" s="14">
        <v>20</v>
      </c>
      <c r="E28" s="23"/>
      <c r="F28" s="14">
        <v>210</v>
      </c>
      <c r="G28" s="14">
        <v>4200</v>
      </c>
      <c r="H28" s="23"/>
      <c r="I28" s="10"/>
    </row>
    <row r="29" spans="1:9" x14ac:dyDescent="0.35">
      <c r="A29" s="31"/>
      <c r="B29" s="31"/>
      <c r="C29" s="13" t="s">
        <v>288</v>
      </c>
      <c r="D29" s="14">
        <v>20</v>
      </c>
      <c r="E29" s="23"/>
      <c r="F29" s="14">
        <v>210</v>
      </c>
      <c r="G29" s="14">
        <v>4200</v>
      </c>
      <c r="H29" s="23"/>
      <c r="I29" s="10"/>
    </row>
    <row r="30" spans="1:9" x14ac:dyDescent="0.35">
      <c r="A30" s="31"/>
      <c r="B30" s="31" t="s">
        <v>153</v>
      </c>
      <c r="C30" s="13" t="s">
        <v>289</v>
      </c>
      <c r="D30" s="14">
        <v>20</v>
      </c>
      <c r="E30" s="23"/>
      <c r="F30" s="14">
        <v>210</v>
      </c>
      <c r="G30" s="14">
        <v>4200</v>
      </c>
      <c r="H30" s="23"/>
      <c r="I30" s="10"/>
    </row>
    <row r="31" spans="1:9" x14ac:dyDescent="0.35">
      <c r="A31" s="31"/>
      <c r="B31" s="31"/>
      <c r="C31" s="13" t="s">
        <v>290</v>
      </c>
      <c r="D31" s="14">
        <v>20</v>
      </c>
      <c r="E31" s="23"/>
      <c r="F31" s="14">
        <v>210</v>
      </c>
      <c r="G31" s="14">
        <v>4200</v>
      </c>
      <c r="H31" s="23"/>
      <c r="I31" s="10"/>
    </row>
    <row r="32" spans="1:9" x14ac:dyDescent="0.35">
      <c r="A32" s="11" t="s">
        <v>112</v>
      </c>
      <c r="B32" s="11"/>
      <c r="C32" s="11"/>
      <c r="D32" s="11">
        <v>20</v>
      </c>
      <c r="E32" s="12"/>
      <c r="F32" s="11">
        <v>3803</v>
      </c>
      <c r="G32" s="11">
        <v>76060</v>
      </c>
      <c r="H32" s="11"/>
      <c r="I32" s="10"/>
    </row>
    <row r="33" spans="1:9" x14ac:dyDescent="0.35">
      <c r="A33" s="31" t="s">
        <v>182</v>
      </c>
      <c r="B33" s="31" t="s">
        <v>183</v>
      </c>
      <c r="C33" s="13" t="s">
        <v>291</v>
      </c>
      <c r="D33" s="14">
        <v>20</v>
      </c>
      <c r="E33" s="23"/>
      <c r="F33" s="14">
        <v>90</v>
      </c>
      <c r="G33" s="14">
        <v>1800</v>
      </c>
      <c r="H33" s="23"/>
      <c r="I33" s="10"/>
    </row>
    <row r="34" spans="1:9" x14ac:dyDescent="0.35">
      <c r="A34" s="31"/>
      <c r="B34" s="31"/>
      <c r="C34" s="13" t="s">
        <v>292</v>
      </c>
      <c r="D34" s="14">
        <v>20</v>
      </c>
      <c r="E34" s="23"/>
      <c r="F34" s="14">
        <v>90</v>
      </c>
      <c r="G34" s="14">
        <v>1800</v>
      </c>
      <c r="H34" s="23"/>
      <c r="I34" s="10"/>
    </row>
    <row r="35" spans="1:9" x14ac:dyDescent="0.35">
      <c r="A35" s="31"/>
      <c r="B35" s="31" t="s">
        <v>185</v>
      </c>
      <c r="C35" s="13" t="s">
        <v>293</v>
      </c>
      <c r="D35" s="14">
        <v>20</v>
      </c>
      <c r="E35" s="23"/>
      <c r="F35" s="14">
        <v>205</v>
      </c>
      <c r="G35" s="14">
        <v>4100</v>
      </c>
      <c r="H35" s="23"/>
      <c r="I35" s="10"/>
    </row>
    <row r="36" spans="1:9" x14ac:dyDescent="0.35">
      <c r="A36" s="31"/>
      <c r="B36" s="31"/>
      <c r="C36" s="13" t="s">
        <v>294</v>
      </c>
      <c r="D36" s="14">
        <v>20</v>
      </c>
      <c r="E36" s="23"/>
      <c r="F36" s="14">
        <v>200</v>
      </c>
      <c r="G36" s="14">
        <v>4000</v>
      </c>
      <c r="H36" s="23"/>
      <c r="I36" s="10"/>
    </row>
    <row r="37" spans="1:9" x14ac:dyDescent="0.35">
      <c r="A37" s="31"/>
      <c r="B37" s="31" t="s">
        <v>186</v>
      </c>
      <c r="C37" s="13" t="s">
        <v>295</v>
      </c>
      <c r="D37" s="14">
        <v>20</v>
      </c>
      <c r="E37" s="23"/>
      <c r="F37" s="14">
        <v>240</v>
      </c>
      <c r="G37" s="14">
        <v>4800</v>
      </c>
      <c r="H37" s="23"/>
      <c r="I37" s="10"/>
    </row>
    <row r="38" spans="1:9" x14ac:dyDescent="0.35">
      <c r="A38" s="31"/>
      <c r="B38" s="31"/>
      <c r="C38" s="13" t="s">
        <v>296</v>
      </c>
      <c r="D38" s="14">
        <v>20</v>
      </c>
      <c r="E38" s="23"/>
      <c r="F38" s="14">
        <v>240</v>
      </c>
      <c r="G38" s="14">
        <v>4800</v>
      </c>
      <c r="H38" s="23"/>
      <c r="I38" s="10"/>
    </row>
    <row r="39" spans="1:9" x14ac:dyDescent="0.35">
      <c r="A39" s="31"/>
      <c r="B39" s="31"/>
      <c r="C39" s="13" t="s">
        <v>297</v>
      </c>
      <c r="D39" s="14">
        <v>20</v>
      </c>
      <c r="E39" s="23"/>
      <c r="F39" s="14">
        <v>240</v>
      </c>
      <c r="G39" s="14">
        <v>4800</v>
      </c>
      <c r="H39" s="23"/>
      <c r="I39" s="10"/>
    </row>
    <row r="40" spans="1:9" x14ac:dyDescent="0.35">
      <c r="A40" s="11" t="s">
        <v>187</v>
      </c>
      <c r="B40" s="11"/>
      <c r="C40" s="11"/>
      <c r="D40" s="11">
        <v>20</v>
      </c>
      <c r="E40" s="12"/>
      <c r="F40" s="11">
        <v>1305</v>
      </c>
      <c r="G40" s="11">
        <v>26100</v>
      </c>
      <c r="H40" s="11"/>
      <c r="I40" s="10"/>
    </row>
    <row r="41" spans="1:9" x14ac:dyDescent="0.35">
      <c r="A41" s="31" t="s">
        <v>188</v>
      </c>
      <c r="B41" s="31" t="s">
        <v>91</v>
      </c>
      <c r="C41" s="13" t="s">
        <v>298</v>
      </c>
      <c r="D41" s="14">
        <v>20</v>
      </c>
      <c r="E41" s="23"/>
      <c r="F41" s="14">
        <v>80</v>
      </c>
      <c r="G41" s="14">
        <v>1600</v>
      </c>
      <c r="H41" s="23"/>
      <c r="I41" s="10"/>
    </row>
    <row r="42" spans="1:9" x14ac:dyDescent="0.35">
      <c r="A42" s="31"/>
      <c r="B42" s="31"/>
      <c r="C42" s="13" t="s">
        <v>299</v>
      </c>
      <c r="D42" s="14">
        <v>20</v>
      </c>
      <c r="E42" s="23"/>
      <c r="F42" s="14">
        <v>79</v>
      </c>
      <c r="G42" s="14">
        <v>1580</v>
      </c>
      <c r="H42" s="23"/>
      <c r="I42" s="10"/>
    </row>
    <row r="43" spans="1:9" x14ac:dyDescent="0.35">
      <c r="A43" s="31"/>
      <c r="B43" s="31" t="s">
        <v>94</v>
      </c>
      <c r="C43" s="13" t="s">
        <v>300</v>
      </c>
      <c r="D43" s="14">
        <v>20</v>
      </c>
      <c r="E43" s="23"/>
      <c r="F43" s="14">
        <v>250</v>
      </c>
      <c r="G43" s="14">
        <v>5000</v>
      </c>
      <c r="H43" s="23"/>
      <c r="I43" s="10"/>
    </row>
    <row r="44" spans="1:9" x14ac:dyDescent="0.35">
      <c r="A44" s="31"/>
      <c r="B44" s="31"/>
      <c r="C44" s="13" t="s">
        <v>301</v>
      </c>
      <c r="D44" s="14">
        <v>20</v>
      </c>
      <c r="E44" s="23"/>
      <c r="F44" s="14">
        <v>240</v>
      </c>
      <c r="G44" s="14">
        <v>4800</v>
      </c>
      <c r="H44" s="23"/>
      <c r="I44" s="10"/>
    </row>
    <row r="45" spans="1:9" x14ac:dyDescent="0.35">
      <c r="A45" s="31"/>
      <c r="B45" s="31" t="s">
        <v>124</v>
      </c>
      <c r="C45" s="13" t="s">
        <v>302</v>
      </c>
      <c r="D45" s="14">
        <v>20</v>
      </c>
      <c r="E45" s="23"/>
      <c r="F45" s="14">
        <v>240</v>
      </c>
      <c r="G45" s="14">
        <v>4800</v>
      </c>
      <c r="H45" s="23"/>
      <c r="I45" s="10"/>
    </row>
    <row r="46" spans="1:9" x14ac:dyDescent="0.35">
      <c r="A46" s="31"/>
      <c r="B46" s="31"/>
      <c r="C46" s="13" t="s">
        <v>303</v>
      </c>
      <c r="D46" s="14">
        <v>20</v>
      </c>
      <c r="E46" s="23"/>
      <c r="F46" s="14">
        <v>240</v>
      </c>
      <c r="G46" s="14">
        <v>4800</v>
      </c>
      <c r="H46" s="23"/>
      <c r="I46" s="10"/>
    </row>
    <row r="47" spans="1:9" x14ac:dyDescent="0.35">
      <c r="A47" s="31"/>
      <c r="B47" s="31"/>
      <c r="C47" s="13" t="s">
        <v>304</v>
      </c>
      <c r="D47" s="14">
        <v>20</v>
      </c>
      <c r="E47" s="23"/>
      <c r="F47" s="14">
        <v>240</v>
      </c>
      <c r="G47" s="14">
        <v>4800</v>
      </c>
      <c r="H47" s="23"/>
      <c r="I47" s="10"/>
    </row>
    <row r="48" spans="1:9" x14ac:dyDescent="0.35">
      <c r="A48" s="11" t="s">
        <v>193</v>
      </c>
      <c r="B48" s="11"/>
      <c r="C48" s="11"/>
      <c r="D48" s="11">
        <v>20</v>
      </c>
      <c r="E48" s="12"/>
      <c r="F48" s="11">
        <v>1369</v>
      </c>
      <c r="G48" s="11">
        <v>27380</v>
      </c>
      <c r="H48" s="11"/>
      <c r="I48" s="10"/>
    </row>
    <row r="49" spans="1:9" x14ac:dyDescent="0.35">
      <c r="A49" s="31" t="s">
        <v>194</v>
      </c>
      <c r="B49" s="31" t="s">
        <v>96</v>
      </c>
      <c r="C49" s="13" t="s">
        <v>305</v>
      </c>
      <c r="D49" s="14">
        <v>20</v>
      </c>
      <c r="E49" s="23"/>
      <c r="F49" s="14">
        <v>94</v>
      </c>
      <c r="G49" s="14">
        <v>1880</v>
      </c>
      <c r="H49" s="23"/>
      <c r="I49" s="10"/>
    </row>
    <row r="50" spans="1:9" x14ac:dyDescent="0.35">
      <c r="A50" s="31"/>
      <c r="B50" s="31"/>
      <c r="C50" s="13" t="s">
        <v>306</v>
      </c>
      <c r="D50" s="14">
        <v>20</v>
      </c>
      <c r="E50" s="23"/>
      <c r="F50" s="14">
        <v>84</v>
      </c>
      <c r="G50" s="14">
        <v>1680</v>
      </c>
      <c r="H50" s="23"/>
      <c r="I50" s="10"/>
    </row>
    <row r="51" spans="1:9" x14ac:dyDescent="0.35">
      <c r="A51" s="31"/>
      <c r="B51" s="31" t="s">
        <v>103</v>
      </c>
      <c r="C51" s="13" t="s">
        <v>307</v>
      </c>
      <c r="D51" s="14">
        <v>20</v>
      </c>
      <c r="E51" s="23"/>
      <c r="F51" s="14">
        <v>200</v>
      </c>
      <c r="G51" s="14">
        <v>4000</v>
      </c>
      <c r="H51" s="23"/>
      <c r="I51" s="10"/>
    </row>
    <row r="52" spans="1:9" x14ac:dyDescent="0.35">
      <c r="A52" s="31"/>
      <c r="B52" s="31"/>
      <c r="C52" s="13" t="s">
        <v>308</v>
      </c>
      <c r="D52" s="14">
        <v>20</v>
      </c>
      <c r="E52" s="23"/>
      <c r="F52" s="14">
        <v>200</v>
      </c>
      <c r="G52" s="14">
        <v>4000</v>
      </c>
      <c r="H52" s="23"/>
      <c r="I52" s="10"/>
    </row>
    <row r="53" spans="1:9" x14ac:dyDescent="0.35">
      <c r="A53" s="31"/>
      <c r="B53" s="31" t="s">
        <v>121</v>
      </c>
      <c r="C53" s="13" t="s">
        <v>309</v>
      </c>
      <c r="D53" s="14">
        <v>20</v>
      </c>
      <c r="E53" s="23"/>
      <c r="F53" s="14">
        <v>240</v>
      </c>
      <c r="G53" s="14">
        <v>4800</v>
      </c>
      <c r="H53" s="23"/>
      <c r="I53" s="10"/>
    </row>
    <row r="54" spans="1:9" x14ac:dyDescent="0.35">
      <c r="A54" s="31"/>
      <c r="B54" s="31"/>
      <c r="C54" s="13" t="s">
        <v>310</v>
      </c>
      <c r="D54" s="14">
        <v>20</v>
      </c>
      <c r="E54" s="23"/>
      <c r="F54" s="14">
        <v>240</v>
      </c>
      <c r="G54" s="14">
        <v>4800</v>
      </c>
      <c r="H54" s="23"/>
      <c r="I54" s="10"/>
    </row>
    <row r="55" spans="1:9" x14ac:dyDescent="0.35">
      <c r="A55" s="31"/>
      <c r="B55" s="31"/>
      <c r="C55" s="13" t="s">
        <v>311</v>
      </c>
      <c r="D55" s="14">
        <v>20</v>
      </c>
      <c r="E55" s="23"/>
      <c r="F55" s="14">
        <v>240</v>
      </c>
      <c r="G55" s="14">
        <v>4800</v>
      </c>
      <c r="H55" s="23"/>
      <c r="I55" s="10"/>
    </row>
    <row r="56" spans="1:9" x14ac:dyDescent="0.35">
      <c r="A56" s="11" t="s">
        <v>312</v>
      </c>
      <c r="B56" s="11"/>
      <c r="C56" s="11"/>
      <c r="D56" s="11">
        <v>20</v>
      </c>
      <c r="E56" s="12"/>
      <c r="F56" s="11">
        <v>1298</v>
      </c>
      <c r="G56" s="11">
        <v>25960</v>
      </c>
      <c r="H56" s="11"/>
      <c r="I56" s="10"/>
    </row>
    <row r="57" spans="1:9" x14ac:dyDescent="0.35">
      <c r="A57" s="31" t="s">
        <v>197</v>
      </c>
      <c r="B57" s="31" t="s">
        <v>105</v>
      </c>
      <c r="C57" s="13" t="s">
        <v>313</v>
      </c>
      <c r="D57" s="14">
        <v>20</v>
      </c>
      <c r="E57" s="23"/>
      <c r="F57" s="14">
        <v>68</v>
      </c>
      <c r="G57" s="14">
        <v>1360</v>
      </c>
      <c r="H57" s="23"/>
      <c r="I57" s="10"/>
    </row>
    <row r="58" spans="1:9" x14ac:dyDescent="0.35">
      <c r="A58" s="31"/>
      <c r="B58" s="31"/>
      <c r="C58" s="13" t="s">
        <v>314</v>
      </c>
      <c r="D58" s="14">
        <v>20</v>
      </c>
      <c r="E58" s="23"/>
      <c r="F58" s="14">
        <v>78</v>
      </c>
      <c r="G58" s="14">
        <v>1560</v>
      </c>
      <c r="H58" s="23"/>
      <c r="I58" s="10"/>
    </row>
    <row r="59" spans="1:9" x14ac:dyDescent="0.35">
      <c r="A59" s="31"/>
      <c r="B59" s="31" t="s">
        <v>108</v>
      </c>
      <c r="C59" s="13" t="s">
        <v>315</v>
      </c>
      <c r="D59" s="14">
        <v>20</v>
      </c>
      <c r="E59" s="23"/>
      <c r="F59" s="14">
        <v>200</v>
      </c>
      <c r="G59" s="14">
        <v>4000</v>
      </c>
      <c r="H59" s="23"/>
      <c r="I59" s="10"/>
    </row>
    <row r="60" spans="1:9" x14ac:dyDescent="0.35">
      <c r="A60" s="31"/>
      <c r="B60" s="31"/>
      <c r="C60" s="13" t="s">
        <v>316</v>
      </c>
      <c r="D60" s="14">
        <v>20</v>
      </c>
      <c r="E60" s="23"/>
      <c r="F60" s="14">
        <v>200</v>
      </c>
      <c r="G60" s="14">
        <v>4000</v>
      </c>
      <c r="H60" s="23"/>
      <c r="I60" s="10"/>
    </row>
    <row r="61" spans="1:9" x14ac:dyDescent="0.35">
      <c r="A61" s="31"/>
      <c r="B61" s="31" t="s">
        <v>134</v>
      </c>
      <c r="C61" s="13" t="s">
        <v>317</v>
      </c>
      <c r="D61" s="14">
        <v>20</v>
      </c>
      <c r="E61" s="23"/>
      <c r="F61" s="14">
        <v>240</v>
      </c>
      <c r="G61" s="14">
        <v>4800</v>
      </c>
      <c r="H61" s="23"/>
      <c r="I61" s="10"/>
    </row>
    <row r="62" spans="1:9" x14ac:dyDescent="0.35">
      <c r="A62" s="31"/>
      <c r="B62" s="31"/>
      <c r="C62" s="13" t="s">
        <v>318</v>
      </c>
      <c r="D62" s="14">
        <v>20</v>
      </c>
      <c r="E62" s="23"/>
      <c r="F62" s="14">
        <v>240</v>
      </c>
      <c r="G62" s="14">
        <v>4800</v>
      </c>
      <c r="H62" s="23"/>
      <c r="I62" s="10"/>
    </row>
    <row r="63" spans="1:9" x14ac:dyDescent="0.35">
      <c r="A63" s="31"/>
      <c r="B63" s="31"/>
      <c r="C63" s="13" t="s">
        <v>319</v>
      </c>
      <c r="D63" s="14">
        <v>20</v>
      </c>
      <c r="E63" s="23"/>
      <c r="F63" s="14">
        <v>240</v>
      </c>
      <c r="G63" s="14">
        <v>4800</v>
      </c>
      <c r="H63" s="23"/>
      <c r="I63" s="10"/>
    </row>
    <row r="64" spans="1:9" x14ac:dyDescent="0.35">
      <c r="A64" s="11" t="s">
        <v>320</v>
      </c>
      <c r="B64" s="11"/>
      <c r="C64" s="11"/>
      <c r="D64" s="11">
        <v>20</v>
      </c>
      <c r="E64" s="12"/>
      <c r="F64" s="11">
        <v>1266</v>
      </c>
      <c r="G64" s="11">
        <v>25320</v>
      </c>
      <c r="H64" s="11"/>
      <c r="I64" s="10"/>
    </row>
    <row r="65" spans="1:9" x14ac:dyDescent="0.35">
      <c r="A65" s="31" t="s">
        <v>203</v>
      </c>
      <c r="B65" s="31" t="s">
        <v>204</v>
      </c>
      <c r="C65" s="13" t="s">
        <v>321</v>
      </c>
      <c r="D65" s="14">
        <v>20</v>
      </c>
      <c r="E65" s="23"/>
      <c r="F65" s="14">
        <v>70</v>
      </c>
      <c r="G65" s="14">
        <v>1400</v>
      </c>
      <c r="H65" s="23"/>
      <c r="I65" s="10"/>
    </row>
    <row r="66" spans="1:9" x14ac:dyDescent="0.35">
      <c r="A66" s="31"/>
      <c r="B66" s="31"/>
      <c r="C66" s="13" t="s">
        <v>322</v>
      </c>
      <c r="D66" s="14">
        <v>20</v>
      </c>
      <c r="E66" s="23"/>
      <c r="F66" s="14">
        <v>110</v>
      </c>
      <c r="G66" s="14">
        <v>2200</v>
      </c>
      <c r="H66" s="23"/>
      <c r="I66" s="10"/>
    </row>
    <row r="67" spans="1:9" x14ac:dyDescent="0.35">
      <c r="A67" s="31"/>
      <c r="B67" s="31" t="s">
        <v>205</v>
      </c>
      <c r="C67" s="13" t="s">
        <v>323</v>
      </c>
      <c r="D67" s="14">
        <v>20</v>
      </c>
      <c r="E67" s="23"/>
      <c r="F67" s="14">
        <v>210</v>
      </c>
      <c r="G67" s="14">
        <v>4200</v>
      </c>
      <c r="H67" s="23"/>
      <c r="I67" s="10"/>
    </row>
    <row r="68" spans="1:9" x14ac:dyDescent="0.35">
      <c r="A68" s="31"/>
      <c r="B68" s="31"/>
      <c r="C68" s="13" t="s">
        <v>324</v>
      </c>
      <c r="D68" s="14">
        <v>20</v>
      </c>
      <c r="E68" s="23"/>
      <c r="F68" s="14">
        <v>200</v>
      </c>
      <c r="G68" s="14">
        <v>4000</v>
      </c>
      <c r="H68" s="23"/>
      <c r="I68" s="10"/>
    </row>
    <row r="69" spans="1:9" x14ac:dyDescent="0.35">
      <c r="A69" s="31"/>
      <c r="B69" s="31" t="s">
        <v>206</v>
      </c>
      <c r="C69" s="13" t="s">
        <v>325</v>
      </c>
      <c r="D69" s="14">
        <v>20</v>
      </c>
      <c r="E69" s="23"/>
      <c r="F69" s="14">
        <v>240</v>
      </c>
      <c r="G69" s="14">
        <v>4800</v>
      </c>
      <c r="H69" s="23"/>
      <c r="I69" s="10"/>
    </row>
    <row r="70" spans="1:9" x14ac:dyDescent="0.35">
      <c r="A70" s="31"/>
      <c r="B70" s="31"/>
      <c r="C70" s="13" t="s">
        <v>326</v>
      </c>
      <c r="D70" s="14">
        <v>20</v>
      </c>
      <c r="E70" s="23"/>
      <c r="F70" s="14">
        <v>240</v>
      </c>
      <c r="G70" s="14">
        <v>4800</v>
      </c>
      <c r="H70" s="23"/>
      <c r="I70" s="10"/>
    </row>
    <row r="71" spans="1:9" x14ac:dyDescent="0.35">
      <c r="A71" s="31"/>
      <c r="B71" s="31"/>
      <c r="C71" s="13" t="s">
        <v>327</v>
      </c>
      <c r="D71" s="14">
        <v>20</v>
      </c>
      <c r="E71" s="23"/>
      <c r="F71" s="14">
        <v>240</v>
      </c>
      <c r="G71" s="14">
        <v>4800</v>
      </c>
      <c r="H71" s="23"/>
      <c r="I71" s="10"/>
    </row>
    <row r="72" spans="1:9" x14ac:dyDescent="0.35">
      <c r="A72" s="11" t="s">
        <v>328</v>
      </c>
      <c r="B72" s="11"/>
      <c r="C72" s="11"/>
      <c r="D72" s="11">
        <v>20</v>
      </c>
      <c r="E72" s="12"/>
      <c r="F72" s="11">
        <v>1310</v>
      </c>
      <c r="G72" s="11">
        <v>26200</v>
      </c>
      <c r="H72" s="11"/>
      <c r="I72" s="10"/>
    </row>
    <row r="73" spans="1:9" x14ac:dyDescent="0.35">
      <c r="A73" s="31" t="s">
        <v>207</v>
      </c>
      <c r="B73" s="31" t="s">
        <v>155</v>
      </c>
      <c r="C73" s="13" t="s">
        <v>329</v>
      </c>
      <c r="D73" s="14">
        <v>20</v>
      </c>
      <c r="E73" s="23"/>
      <c r="F73" s="14">
        <v>75</v>
      </c>
      <c r="G73" s="14">
        <v>1500</v>
      </c>
      <c r="H73" s="23"/>
      <c r="I73" s="10"/>
    </row>
    <row r="74" spans="1:9" x14ac:dyDescent="0.35">
      <c r="A74" s="31"/>
      <c r="B74" s="31"/>
      <c r="C74" s="13" t="s">
        <v>330</v>
      </c>
      <c r="D74" s="14">
        <v>20</v>
      </c>
      <c r="E74" s="23"/>
      <c r="F74" s="14">
        <v>182</v>
      </c>
      <c r="G74" s="14">
        <v>3640</v>
      </c>
      <c r="H74" s="23"/>
      <c r="I74" s="10"/>
    </row>
    <row r="75" spans="1:9" x14ac:dyDescent="0.35">
      <c r="A75" s="31"/>
      <c r="B75" s="31" t="s">
        <v>161</v>
      </c>
      <c r="C75" s="13" t="s">
        <v>331</v>
      </c>
      <c r="D75" s="14">
        <v>20</v>
      </c>
      <c r="E75" s="23"/>
      <c r="F75" s="14">
        <v>200</v>
      </c>
      <c r="G75" s="14">
        <v>4000</v>
      </c>
      <c r="H75" s="23"/>
      <c r="I75" s="10"/>
    </row>
    <row r="76" spans="1:9" x14ac:dyDescent="0.35">
      <c r="A76" s="31"/>
      <c r="B76" s="31"/>
      <c r="C76" s="13" t="s">
        <v>332</v>
      </c>
      <c r="D76" s="14">
        <v>20</v>
      </c>
      <c r="E76" s="23"/>
      <c r="F76" s="14">
        <v>210</v>
      </c>
      <c r="G76" s="14">
        <v>4200</v>
      </c>
      <c r="H76" s="23"/>
      <c r="I76" s="10"/>
    </row>
    <row r="77" spans="1:9" x14ac:dyDescent="0.35">
      <c r="A77" s="31"/>
      <c r="B77" s="31" t="s">
        <v>206</v>
      </c>
      <c r="C77" s="13" t="s">
        <v>333</v>
      </c>
      <c r="D77" s="14">
        <v>20</v>
      </c>
      <c r="E77" s="23"/>
      <c r="F77" s="14">
        <v>240</v>
      </c>
      <c r="G77" s="14">
        <v>4800</v>
      </c>
      <c r="H77" s="23"/>
      <c r="I77" s="10"/>
    </row>
    <row r="78" spans="1:9" x14ac:dyDescent="0.35">
      <c r="A78" s="31"/>
      <c r="B78" s="31"/>
      <c r="C78" s="13" t="s">
        <v>334</v>
      </c>
      <c r="D78" s="14">
        <v>20</v>
      </c>
      <c r="E78" s="23"/>
      <c r="F78" s="14">
        <v>240</v>
      </c>
      <c r="G78" s="14">
        <v>4800</v>
      </c>
      <c r="H78" s="23"/>
      <c r="I78" s="10"/>
    </row>
    <row r="79" spans="1:9" x14ac:dyDescent="0.35">
      <c r="A79" s="31"/>
      <c r="B79" s="31"/>
      <c r="C79" s="13" t="s">
        <v>335</v>
      </c>
      <c r="D79" s="14">
        <v>20</v>
      </c>
      <c r="E79" s="23"/>
      <c r="F79" s="14">
        <v>240</v>
      </c>
      <c r="G79" s="14">
        <v>4800</v>
      </c>
      <c r="H79" s="23"/>
      <c r="I79" s="10"/>
    </row>
    <row r="80" spans="1:9" x14ac:dyDescent="0.35">
      <c r="A80" s="11" t="s">
        <v>336</v>
      </c>
      <c r="B80" s="11"/>
      <c r="C80" s="11"/>
      <c r="D80" s="11">
        <v>20</v>
      </c>
      <c r="E80" s="12"/>
      <c r="F80" s="11">
        <v>1387</v>
      </c>
      <c r="G80" s="11">
        <v>27740</v>
      </c>
      <c r="H80" s="11"/>
      <c r="I80" s="10"/>
    </row>
    <row r="81" spans="1:9" x14ac:dyDescent="0.35">
      <c r="A81" s="21" t="s">
        <v>111</v>
      </c>
      <c r="B81" s="21"/>
      <c r="C81" s="21"/>
      <c r="D81" s="21">
        <v>20</v>
      </c>
      <c r="E81" s="22"/>
      <c r="F81" s="21">
        <v>11738</v>
      </c>
      <c r="G81" s="21">
        <v>234760</v>
      </c>
      <c r="H81" s="21"/>
      <c r="I81" s="10"/>
    </row>
  </sheetData>
  <mergeCells count="30">
    <mergeCell ref="B77:B79"/>
    <mergeCell ref="A57:A63"/>
    <mergeCell ref="A49:A55"/>
    <mergeCell ref="B49:B50"/>
    <mergeCell ref="B9:B17"/>
    <mergeCell ref="B18:B22"/>
    <mergeCell ref="B23:B27"/>
    <mergeCell ref="B28:B29"/>
    <mergeCell ref="B30:B31"/>
    <mergeCell ref="B33:B34"/>
    <mergeCell ref="B35:B36"/>
    <mergeCell ref="B37:B39"/>
    <mergeCell ref="B41:B42"/>
    <mergeCell ref="B43:B44"/>
    <mergeCell ref="B45:B47"/>
    <mergeCell ref="B65:B66"/>
    <mergeCell ref="B67:B68"/>
    <mergeCell ref="B69:B71"/>
    <mergeCell ref="B73:B74"/>
    <mergeCell ref="B75:B76"/>
    <mergeCell ref="B51:B52"/>
    <mergeCell ref="B53:B55"/>
    <mergeCell ref="B57:B58"/>
    <mergeCell ref="B59:B60"/>
    <mergeCell ref="B61:B63"/>
    <mergeCell ref="A41:A47"/>
    <mergeCell ref="A33:A39"/>
    <mergeCell ref="A9:A31"/>
    <mergeCell ref="A73:A79"/>
    <mergeCell ref="A65:A7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A9A76-F7AC-4964-8C1A-C0C5F81FBD37}">
  <sheetPr codeName="Sheet5"/>
  <dimension ref="A1:M454"/>
  <sheetViews>
    <sheetView showGridLines="0" zoomScale="61" zoomScaleNormal="60" workbookViewId="0">
      <pane ySplit="8" topLeftCell="A9" activePane="bottomLeft" state="frozen"/>
      <selection activeCell="B1" sqref="B1"/>
      <selection pane="bottomLeft" activeCell="A12" sqref="A12"/>
    </sheetView>
  </sheetViews>
  <sheetFormatPr defaultRowHeight="14.5" x14ac:dyDescent="0.35"/>
  <cols>
    <col min="1" max="1" width="26.7265625" bestFit="1" customWidth="1"/>
    <col min="2" max="2" width="14.36328125" bestFit="1" customWidth="1"/>
    <col min="3" max="3" width="31.6328125" bestFit="1" customWidth="1"/>
    <col min="4" max="4" width="35.453125" bestFit="1" customWidth="1"/>
    <col min="5" max="8" width="13.90625" style="2" customWidth="1"/>
    <col min="9" max="9" width="13.90625" style="4" customWidth="1"/>
    <col min="10" max="12" width="13.90625" style="2" customWidth="1"/>
    <col min="13" max="13" width="14.453125" customWidth="1"/>
    <col min="14" max="14" width="11.1796875" bestFit="1" customWidth="1"/>
    <col min="15" max="15" width="11.6328125" bestFit="1" customWidth="1"/>
    <col min="16" max="16" width="20.08984375" customWidth="1"/>
    <col min="17" max="17" width="11.36328125" bestFit="1" customWidth="1"/>
    <col min="18" max="18" width="10.81640625" bestFit="1" customWidth="1"/>
    <col min="19" max="19" width="8.90625" bestFit="1" customWidth="1"/>
    <col min="20" max="20" width="10.81640625" bestFit="1" customWidth="1"/>
    <col min="21" max="21" width="7.36328125" bestFit="1" customWidth="1"/>
    <col min="22" max="22" width="5.36328125" bestFit="1" customWidth="1"/>
    <col min="23" max="23" width="8.36328125" bestFit="1" customWidth="1"/>
    <col min="24" max="24" width="12.54296875" bestFit="1" customWidth="1"/>
    <col min="25" max="25" width="8.453125" bestFit="1" customWidth="1"/>
    <col min="26" max="26" width="12.6328125" bestFit="1" customWidth="1"/>
    <col min="27" max="27" width="30.54296875" bestFit="1" customWidth="1"/>
  </cols>
  <sheetData>
    <row r="1" spans="1:12" x14ac:dyDescent="0.35">
      <c r="A1" s="7" t="s">
        <v>167</v>
      </c>
      <c r="C1" s="1"/>
    </row>
    <row r="2" spans="1:12" x14ac:dyDescent="0.35">
      <c r="A2" s="7" t="s">
        <v>166</v>
      </c>
      <c r="B2" s="1"/>
      <c r="D2" s="2"/>
      <c r="F2" s="3"/>
      <c r="H2" s="4"/>
      <c r="I2" s="2"/>
      <c r="L2"/>
    </row>
    <row r="3" spans="1:12" x14ac:dyDescent="0.35">
      <c r="A3" s="7" t="s">
        <v>337</v>
      </c>
    </row>
    <row r="4" spans="1:12" x14ac:dyDescent="0.35">
      <c r="A4" s="7" t="s">
        <v>165</v>
      </c>
    </row>
    <row r="5" spans="1:12" x14ac:dyDescent="0.35">
      <c r="A5" s="7" t="s">
        <v>342</v>
      </c>
      <c r="I5" s="24"/>
      <c r="J5" s="25" t="s">
        <v>343</v>
      </c>
    </row>
    <row r="6" spans="1:12" x14ac:dyDescent="0.35">
      <c r="C6" s="1"/>
      <c r="J6" s="4"/>
      <c r="L6" s="9"/>
    </row>
    <row r="7" spans="1:12" x14ac:dyDescent="0.35">
      <c r="A7" s="1"/>
      <c r="B7" s="1"/>
      <c r="C7" s="1"/>
    </row>
    <row r="8" spans="1:12" x14ac:dyDescent="0.35">
      <c r="A8" s="16" t="s">
        <v>0</v>
      </c>
      <c r="B8" s="16" t="s">
        <v>1</v>
      </c>
      <c r="C8" s="16" t="s">
        <v>2</v>
      </c>
      <c r="D8" s="16" t="s">
        <v>3</v>
      </c>
      <c r="E8" s="16" t="s">
        <v>340</v>
      </c>
      <c r="F8" s="16" t="s">
        <v>341</v>
      </c>
      <c r="G8" s="16" t="s">
        <v>4</v>
      </c>
      <c r="H8" s="16" t="s">
        <v>5</v>
      </c>
      <c r="I8" s="17" t="s">
        <v>338</v>
      </c>
      <c r="J8" s="16" t="s">
        <v>7</v>
      </c>
      <c r="K8" s="16" t="s">
        <v>8</v>
      </c>
      <c r="L8" s="16" t="s">
        <v>339</v>
      </c>
    </row>
    <row r="9" spans="1:12" ht="14.5" customHeight="1" x14ac:dyDescent="0.35">
      <c r="A9" s="6" t="s">
        <v>10</v>
      </c>
      <c r="B9" s="6" t="s">
        <v>11</v>
      </c>
      <c r="C9" s="8" t="s">
        <v>12</v>
      </c>
      <c r="D9" s="8" t="s">
        <v>13</v>
      </c>
      <c r="E9" s="6" t="s">
        <v>14</v>
      </c>
      <c r="F9" s="6" t="s">
        <v>15</v>
      </c>
      <c r="G9" s="6" t="s">
        <v>16</v>
      </c>
      <c r="H9" s="5">
        <v>20</v>
      </c>
      <c r="I9" s="28"/>
      <c r="J9" s="5">
        <v>10</v>
      </c>
      <c r="K9" s="5">
        <f t="shared" ref="K9:K16" si="0">J9*H9</f>
        <v>200</v>
      </c>
      <c r="L9" s="28">
        <f>I9*(K9/10)</f>
        <v>0</v>
      </c>
    </row>
    <row r="10" spans="1:12" x14ac:dyDescent="0.35">
      <c r="A10" s="6" t="s">
        <v>10</v>
      </c>
      <c r="B10" s="6" t="s">
        <v>11</v>
      </c>
      <c r="C10" s="8" t="s">
        <v>12</v>
      </c>
      <c r="D10" s="8" t="s">
        <v>13</v>
      </c>
      <c r="E10" s="6" t="s">
        <v>14</v>
      </c>
      <c r="F10" s="6" t="s">
        <v>17</v>
      </c>
      <c r="G10" s="6" t="s">
        <v>16</v>
      </c>
      <c r="H10" s="5">
        <v>20</v>
      </c>
      <c r="I10" s="29"/>
      <c r="J10" s="5">
        <v>10</v>
      </c>
      <c r="K10" s="5">
        <f t="shared" si="0"/>
        <v>200</v>
      </c>
      <c r="L10" s="28">
        <f t="shared" ref="L10:L16" si="1">I10*(K10/10)</f>
        <v>0</v>
      </c>
    </row>
    <row r="11" spans="1:12" x14ac:dyDescent="0.35">
      <c r="A11" s="6" t="s">
        <v>10</v>
      </c>
      <c r="B11" s="6" t="s">
        <v>11</v>
      </c>
      <c r="C11" s="8" t="s">
        <v>12</v>
      </c>
      <c r="D11" s="8" t="s">
        <v>13</v>
      </c>
      <c r="E11" s="6" t="s">
        <v>14</v>
      </c>
      <c r="F11" s="6" t="s">
        <v>18</v>
      </c>
      <c r="G11" s="6" t="s">
        <v>16</v>
      </c>
      <c r="H11" s="5">
        <v>20</v>
      </c>
      <c r="I11" s="28"/>
      <c r="J11" s="5">
        <v>10</v>
      </c>
      <c r="K11" s="5">
        <f t="shared" si="0"/>
        <v>200</v>
      </c>
      <c r="L11" s="28">
        <f t="shared" si="1"/>
        <v>0</v>
      </c>
    </row>
    <row r="12" spans="1:12" x14ac:dyDescent="0.35">
      <c r="A12" s="6" t="s">
        <v>10</v>
      </c>
      <c r="B12" s="6" t="s">
        <v>11</v>
      </c>
      <c r="C12" s="8" t="s">
        <v>12</v>
      </c>
      <c r="D12" s="8" t="s">
        <v>19</v>
      </c>
      <c r="E12" s="6" t="s">
        <v>14</v>
      </c>
      <c r="F12" s="6" t="s">
        <v>20</v>
      </c>
      <c r="G12" s="6" t="s">
        <v>21</v>
      </c>
      <c r="H12" s="5">
        <v>20</v>
      </c>
      <c r="I12" s="28"/>
      <c r="J12" s="5">
        <v>10</v>
      </c>
      <c r="K12" s="5">
        <f t="shared" si="0"/>
        <v>200</v>
      </c>
      <c r="L12" s="28">
        <f t="shared" si="1"/>
        <v>0</v>
      </c>
    </row>
    <row r="13" spans="1:12" x14ac:dyDescent="0.35">
      <c r="A13" s="6" t="s">
        <v>10</v>
      </c>
      <c r="B13" s="6" t="s">
        <v>11</v>
      </c>
      <c r="C13" s="8" t="s">
        <v>12</v>
      </c>
      <c r="D13" s="8" t="s">
        <v>19</v>
      </c>
      <c r="E13" s="6" t="s">
        <v>14</v>
      </c>
      <c r="F13" s="6" t="s">
        <v>23</v>
      </c>
      <c r="G13" s="6" t="s">
        <v>21</v>
      </c>
      <c r="H13" s="5">
        <v>20</v>
      </c>
      <c r="I13" s="28"/>
      <c r="J13" s="5">
        <v>10</v>
      </c>
      <c r="K13" s="5">
        <f t="shared" ref="K13" si="2">J13*H13</f>
        <v>200</v>
      </c>
      <c r="L13" s="28">
        <f t="shared" ref="L13" si="3">I13*(K13/10)</f>
        <v>0</v>
      </c>
    </row>
    <row r="14" spans="1:12" x14ac:dyDescent="0.35">
      <c r="A14" s="6" t="s">
        <v>10</v>
      </c>
      <c r="B14" s="6" t="s">
        <v>11</v>
      </c>
      <c r="C14" s="8" t="s">
        <v>12</v>
      </c>
      <c r="D14" s="8" t="s">
        <v>254</v>
      </c>
      <c r="E14" s="6" t="s">
        <v>30</v>
      </c>
      <c r="F14" s="6" t="s">
        <v>22</v>
      </c>
      <c r="G14" s="6" t="s">
        <v>21</v>
      </c>
      <c r="H14" s="5">
        <v>20</v>
      </c>
      <c r="I14" s="28"/>
      <c r="J14" s="5">
        <v>5</v>
      </c>
      <c r="K14" s="5">
        <f>J14*H14</f>
        <v>100</v>
      </c>
      <c r="L14" s="28">
        <f>I14*(K14/10)</f>
        <v>0</v>
      </c>
    </row>
    <row r="15" spans="1:12" x14ac:dyDescent="0.35">
      <c r="A15" s="6" t="s">
        <v>10</v>
      </c>
      <c r="B15" s="6" t="s">
        <v>11</v>
      </c>
      <c r="C15" s="8" t="s">
        <v>12</v>
      </c>
      <c r="D15" s="8" t="s">
        <v>256</v>
      </c>
      <c r="E15" s="6" t="s">
        <v>30</v>
      </c>
      <c r="F15" s="6" t="s">
        <v>22</v>
      </c>
      <c r="G15" s="6" t="s">
        <v>21</v>
      </c>
      <c r="H15" s="5">
        <v>20</v>
      </c>
      <c r="I15" s="28"/>
      <c r="J15" s="5">
        <v>5</v>
      </c>
      <c r="K15" s="5">
        <f>J15*H15</f>
        <v>100</v>
      </c>
      <c r="L15" s="28">
        <f>I15*(K15/10)</f>
        <v>0</v>
      </c>
    </row>
    <row r="16" spans="1:12" x14ac:dyDescent="0.35">
      <c r="A16" s="6" t="s">
        <v>10</v>
      </c>
      <c r="B16" s="6" t="s">
        <v>11</v>
      </c>
      <c r="C16" s="8" t="s">
        <v>12</v>
      </c>
      <c r="D16" s="8" t="s">
        <v>255</v>
      </c>
      <c r="E16" s="6" t="s">
        <v>30</v>
      </c>
      <c r="F16" s="6" t="s">
        <v>33</v>
      </c>
      <c r="G16" s="6" t="s">
        <v>21</v>
      </c>
      <c r="H16" s="5">
        <v>20</v>
      </c>
      <c r="I16" s="28"/>
      <c r="J16" s="5">
        <v>5</v>
      </c>
      <c r="K16" s="5">
        <f t="shared" si="0"/>
        <v>100</v>
      </c>
      <c r="L16" s="28">
        <f t="shared" si="1"/>
        <v>0</v>
      </c>
    </row>
    <row r="17" spans="1:12" x14ac:dyDescent="0.35">
      <c r="A17" s="18" t="s">
        <v>10</v>
      </c>
      <c r="B17" s="18" t="s">
        <v>11</v>
      </c>
      <c r="C17" s="19" t="str">
        <f>CONCATENATE(C16, " Total")</f>
        <v>STAR Plus Total</v>
      </c>
      <c r="D17" s="19"/>
      <c r="E17" s="18"/>
      <c r="F17" s="18"/>
      <c r="G17" s="18"/>
      <c r="H17" s="20">
        <f>K17/J17</f>
        <v>20</v>
      </c>
      <c r="I17" s="20"/>
      <c r="J17" s="20">
        <f>SUM(J9:J16)</f>
        <v>65</v>
      </c>
      <c r="K17" s="20">
        <f>SUM(K9:K16)</f>
        <v>1300</v>
      </c>
      <c r="L17" s="20">
        <f>SUM(L9:L16)</f>
        <v>0</v>
      </c>
    </row>
    <row r="18" spans="1:12" x14ac:dyDescent="0.35">
      <c r="A18" s="6" t="s">
        <v>10</v>
      </c>
      <c r="B18" s="6" t="s">
        <v>11</v>
      </c>
      <c r="C18" s="8" t="s">
        <v>113</v>
      </c>
      <c r="D18" s="8" t="s">
        <v>28</v>
      </c>
      <c r="E18" s="6" t="s">
        <v>26</v>
      </c>
      <c r="F18" s="6" t="s">
        <v>59</v>
      </c>
      <c r="G18" s="6" t="s">
        <v>16</v>
      </c>
      <c r="H18" s="5">
        <v>20</v>
      </c>
      <c r="I18" s="28"/>
      <c r="J18" s="5">
        <v>25</v>
      </c>
      <c r="K18" s="5">
        <f>J18*H18</f>
        <v>500</v>
      </c>
      <c r="L18" s="28">
        <f>I18*(K18/10)</f>
        <v>0</v>
      </c>
    </row>
    <row r="19" spans="1:12" x14ac:dyDescent="0.35">
      <c r="A19" s="6" t="s">
        <v>10</v>
      </c>
      <c r="B19" s="6" t="s">
        <v>11</v>
      </c>
      <c r="C19" s="8" t="s">
        <v>113</v>
      </c>
      <c r="D19" s="8" t="s">
        <v>28</v>
      </c>
      <c r="E19" s="6" t="s">
        <v>31</v>
      </c>
      <c r="F19" s="6" t="s">
        <v>59</v>
      </c>
      <c r="G19" s="6" t="s">
        <v>16</v>
      </c>
      <c r="H19" s="5">
        <v>20</v>
      </c>
      <c r="I19" s="28"/>
      <c r="J19" s="5">
        <v>20</v>
      </c>
      <c r="K19" s="5">
        <f>J19*H19</f>
        <v>400</v>
      </c>
      <c r="L19" s="28">
        <f>I19*(K19/10)</f>
        <v>0</v>
      </c>
    </row>
    <row r="20" spans="1:12" x14ac:dyDescent="0.35">
      <c r="A20" s="6" t="s">
        <v>10</v>
      </c>
      <c r="B20" s="6" t="s">
        <v>11</v>
      </c>
      <c r="C20" s="8" t="s">
        <v>113</v>
      </c>
      <c r="D20" s="8" t="s">
        <v>25</v>
      </c>
      <c r="E20" s="6" t="s">
        <v>14</v>
      </c>
      <c r="F20" s="6" t="s">
        <v>36</v>
      </c>
      <c r="G20" s="6" t="s">
        <v>21</v>
      </c>
      <c r="H20" s="5">
        <v>20</v>
      </c>
      <c r="I20" s="28"/>
      <c r="J20" s="5">
        <v>12</v>
      </c>
      <c r="K20" s="5">
        <f>J20*H20</f>
        <v>240</v>
      </c>
      <c r="L20" s="28">
        <f>I20*(K20/10)</f>
        <v>0</v>
      </c>
    </row>
    <row r="21" spans="1:12" ht="14.5" customHeight="1" x14ac:dyDescent="0.35">
      <c r="A21" s="6" t="s">
        <v>10</v>
      </c>
      <c r="B21" s="6" t="s">
        <v>11</v>
      </c>
      <c r="C21" s="8" t="s">
        <v>113</v>
      </c>
      <c r="D21" s="8" t="s">
        <v>257</v>
      </c>
      <c r="E21" s="6" t="s">
        <v>14</v>
      </c>
      <c r="F21" s="6" t="s">
        <v>80</v>
      </c>
      <c r="G21" s="6" t="s">
        <v>21</v>
      </c>
      <c r="H21" s="5">
        <v>20</v>
      </c>
      <c r="I21" s="28"/>
      <c r="J21" s="5">
        <v>4</v>
      </c>
      <c r="K21" s="5">
        <f t="shared" ref="K21:K23" si="4">J21*H21</f>
        <v>80</v>
      </c>
      <c r="L21" s="28">
        <f>I21*(K21/10)</f>
        <v>0</v>
      </c>
    </row>
    <row r="22" spans="1:12" x14ac:dyDescent="0.35">
      <c r="A22" s="6" t="s">
        <v>10</v>
      </c>
      <c r="B22" s="6" t="s">
        <v>11</v>
      </c>
      <c r="C22" s="8" t="s">
        <v>113</v>
      </c>
      <c r="D22" s="8" t="s">
        <v>258</v>
      </c>
      <c r="E22" s="6" t="s">
        <v>14</v>
      </c>
      <c r="F22" s="6" t="s">
        <v>102</v>
      </c>
      <c r="G22" s="6" t="s">
        <v>21</v>
      </c>
      <c r="H22" s="5">
        <v>20</v>
      </c>
      <c r="I22" s="29"/>
      <c r="J22" s="5">
        <v>4</v>
      </c>
      <c r="K22" s="5">
        <f t="shared" si="4"/>
        <v>80</v>
      </c>
      <c r="L22" s="28">
        <f t="shared" ref="L22:L23" si="5">I22*(K22/10)</f>
        <v>0</v>
      </c>
    </row>
    <row r="23" spans="1:12" x14ac:dyDescent="0.35">
      <c r="A23" s="6" t="s">
        <v>10</v>
      </c>
      <c r="B23" s="6" t="s">
        <v>11</v>
      </c>
      <c r="C23" s="8" t="s">
        <v>113</v>
      </c>
      <c r="D23" s="8" t="s">
        <v>259</v>
      </c>
      <c r="E23" s="6" t="s">
        <v>14</v>
      </c>
      <c r="F23" s="6" t="s">
        <v>33</v>
      </c>
      <c r="G23" s="6" t="s">
        <v>21</v>
      </c>
      <c r="H23" s="5">
        <v>20</v>
      </c>
      <c r="I23" s="28"/>
      <c r="J23" s="5">
        <v>4</v>
      </c>
      <c r="K23" s="5">
        <f t="shared" si="4"/>
        <v>80</v>
      </c>
      <c r="L23" s="28">
        <f t="shared" si="5"/>
        <v>0</v>
      </c>
    </row>
    <row r="24" spans="1:12" x14ac:dyDescent="0.35">
      <c r="A24" s="6" t="s">
        <v>10</v>
      </c>
      <c r="B24" s="6" t="s">
        <v>11</v>
      </c>
      <c r="C24" s="8" t="s">
        <v>113</v>
      </c>
      <c r="D24" s="8" t="s">
        <v>168</v>
      </c>
      <c r="E24" s="6" t="s">
        <v>26</v>
      </c>
      <c r="F24" s="6" t="s">
        <v>41</v>
      </c>
      <c r="G24" s="6" t="s">
        <v>21</v>
      </c>
      <c r="H24" s="5">
        <v>20</v>
      </c>
      <c r="I24" s="28"/>
      <c r="J24" s="5">
        <v>4</v>
      </c>
      <c r="K24" s="5">
        <f t="shared" ref="K24:K26" si="6">J24*H24</f>
        <v>80</v>
      </c>
      <c r="L24" s="28">
        <f t="shared" ref="L24:L26" si="7">I24*(K24/10)</f>
        <v>0</v>
      </c>
    </row>
    <row r="25" spans="1:12" x14ac:dyDescent="0.35">
      <c r="A25" s="6" t="s">
        <v>10</v>
      </c>
      <c r="B25" s="6" t="s">
        <v>11</v>
      </c>
      <c r="C25" s="8" t="s">
        <v>113</v>
      </c>
      <c r="D25" s="8" t="s">
        <v>260</v>
      </c>
      <c r="E25" s="6" t="s">
        <v>26</v>
      </c>
      <c r="F25" s="6" t="s">
        <v>45</v>
      </c>
      <c r="G25" s="6" t="s">
        <v>21</v>
      </c>
      <c r="H25" s="5">
        <v>20</v>
      </c>
      <c r="I25" s="28"/>
      <c r="J25" s="5">
        <v>4</v>
      </c>
      <c r="K25" s="5">
        <f t="shared" si="6"/>
        <v>80</v>
      </c>
      <c r="L25" s="28">
        <f t="shared" si="7"/>
        <v>0</v>
      </c>
    </row>
    <row r="26" spans="1:12" x14ac:dyDescent="0.35">
      <c r="A26" s="6" t="s">
        <v>10</v>
      </c>
      <c r="B26" s="6" t="s">
        <v>11</v>
      </c>
      <c r="C26" s="8" t="s">
        <v>113</v>
      </c>
      <c r="D26" s="8" t="s">
        <v>25</v>
      </c>
      <c r="E26" s="6" t="s">
        <v>14</v>
      </c>
      <c r="F26" s="6" t="s">
        <v>50</v>
      </c>
      <c r="G26" s="6" t="s">
        <v>21</v>
      </c>
      <c r="H26" s="5">
        <v>20</v>
      </c>
      <c r="I26" s="28"/>
      <c r="J26" s="5">
        <v>10</v>
      </c>
      <c r="K26" s="5">
        <f t="shared" si="6"/>
        <v>200</v>
      </c>
      <c r="L26" s="28">
        <f t="shared" si="7"/>
        <v>0</v>
      </c>
    </row>
    <row r="27" spans="1:12" x14ac:dyDescent="0.35">
      <c r="A27" s="18" t="s">
        <v>10</v>
      </c>
      <c r="B27" s="18" t="s">
        <v>11</v>
      </c>
      <c r="C27" s="19" t="str">
        <f>CONCATENATE(C26, " Total")</f>
        <v>Colors Total</v>
      </c>
      <c r="D27" s="19"/>
      <c r="E27" s="18"/>
      <c r="F27" s="18"/>
      <c r="G27" s="18"/>
      <c r="H27" s="20">
        <f>K27/J27</f>
        <v>20</v>
      </c>
      <c r="I27" s="20"/>
      <c r="J27" s="20">
        <f t="shared" ref="J27:L27" si="8">SUM(J18:J26)</f>
        <v>87</v>
      </c>
      <c r="K27" s="20">
        <f t="shared" si="8"/>
        <v>1740</v>
      </c>
      <c r="L27" s="20">
        <f t="shared" si="8"/>
        <v>0</v>
      </c>
    </row>
    <row r="28" spans="1:12" x14ac:dyDescent="0.35">
      <c r="A28" s="6" t="s">
        <v>10</v>
      </c>
      <c r="B28" s="6" t="s">
        <v>11</v>
      </c>
      <c r="C28" s="8" t="s">
        <v>117</v>
      </c>
      <c r="D28" s="8" t="s">
        <v>25</v>
      </c>
      <c r="E28" s="6" t="s">
        <v>26</v>
      </c>
      <c r="F28" s="6" t="s">
        <v>83</v>
      </c>
      <c r="G28" s="6" t="s">
        <v>16</v>
      </c>
      <c r="H28" s="5">
        <v>20</v>
      </c>
      <c r="I28" s="28"/>
      <c r="J28" s="5">
        <v>20</v>
      </c>
      <c r="K28" s="5">
        <f>J28*H28</f>
        <v>400</v>
      </c>
      <c r="L28" s="28">
        <f>I28*(K28/10)</f>
        <v>0</v>
      </c>
    </row>
    <row r="29" spans="1:12" x14ac:dyDescent="0.35">
      <c r="A29" s="6" t="s">
        <v>10</v>
      </c>
      <c r="B29" s="6" t="s">
        <v>11</v>
      </c>
      <c r="C29" s="8" t="s">
        <v>117</v>
      </c>
      <c r="D29" s="8" t="s">
        <v>25</v>
      </c>
      <c r="E29" s="6" t="s">
        <v>26</v>
      </c>
      <c r="F29" s="6" t="s">
        <v>63</v>
      </c>
      <c r="G29" s="6" t="s">
        <v>16</v>
      </c>
      <c r="H29" s="5">
        <v>20</v>
      </c>
      <c r="I29" s="28"/>
      <c r="J29" s="5">
        <v>10</v>
      </c>
      <c r="K29" s="5">
        <f>J29*H29</f>
        <v>200</v>
      </c>
      <c r="L29" s="28">
        <f>I29*(K29/10)</f>
        <v>0</v>
      </c>
    </row>
    <row r="30" spans="1:12" x14ac:dyDescent="0.35">
      <c r="A30" s="6" t="s">
        <v>10</v>
      </c>
      <c r="B30" s="6" t="s">
        <v>11</v>
      </c>
      <c r="C30" s="8" t="s">
        <v>117</v>
      </c>
      <c r="D30" s="8" t="s">
        <v>25</v>
      </c>
      <c r="E30" s="6" t="s">
        <v>31</v>
      </c>
      <c r="F30" s="6" t="s">
        <v>171</v>
      </c>
      <c r="G30" s="6" t="s">
        <v>21</v>
      </c>
      <c r="H30" s="5">
        <v>20</v>
      </c>
      <c r="I30" s="28"/>
      <c r="J30" s="5">
        <v>10</v>
      </c>
      <c r="K30" s="5">
        <f t="shared" ref="K30" si="9">J30*H30</f>
        <v>200</v>
      </c>
      <c r="L30" s="28">
        <f t="shared" ref="L30" si="10">I30*(K30/10)</f>
        <v>0</v>
      </c>
    </row>
    <row r="31" spans="1:12" x14ac:dyDescent="0.35">
      <c r="A31" s="6" t="s">
        <v>10</v>
      </c>
      <c r="B31" s="6" t="s">
        <v>11</v>
      </c>
      <c r="C31" s="8" t="s">
        <v>117</v>
      </c>
      <c r="D31" s="8" t="s">
        <v>25</v>
      </c>
      <c r="E31" s="6" t="s">
        <v>31</v>
      </c>
      <c r="F31" s="6" t="s">
        <v>79</v>
      </c>
      <c r="G31" s="6" t="s">
        <v>21</v>
      </c>
      <c r="H31" s="5">
        <v>20</v>
      </c>
      <c r="I31" s="28"/>
      <c r="J31" s="5">
        <v>7</v>
      </c>
      <c r="K31" s="5">
        <f>J31*H31</f>
        <v>140</v>
      </c>
      <c r="L31" s="28">
        <f t="shared" ref="L31:L36" si="11">I31*(K31/10)</f>
        <v>0</v>
      </c>
    </row>
    <row r="32" spans="1:12" x14ac:dyDescent="0.35">
      <c r="A32" s="6" t="s">
        <v>10</v>
      </c>
      <c r="B32" s="6" t="s">
        <v>11</v>
      </c>
      <c r="C32" s="8" t="s">
        <v>117</v>
      </c>
      <c r="D32" s="8" t="s">
        <v>261</v>
      </c>
      <c r="E32" s="6" t="s">
        <v>30</v>
      </c>
      <c r="F32" s="6" t="s">
        <v>33</v>
      </c>
      <c r="G32" s="6" t="s">
        <v>21</v>
      </c>
      <c r="H32" s="5">
        <v>20</v>
      </c>
      <c r="I32" s="28"/>
      <c r="J32" s="5">
        <v>5</v>
      </c>
      <c r="K32" s="5">
        <f>J32*H32</f>
        <v>100</v>
      </c>
      <c r="L32" s="28">
        <f t="shared" si="11"/>
        <v>0</v>
      </c>
    </row>
    <row r="33" spans="1:12" x14ac:dyDescent="0.35">
      <c r="A33" s="6" t="s">
        <v>10</v>
      </c>
      <c r="B33" s="6" t="s">
        <v>11</v>
      </c>
      <c r="C33" s="8" t="s">
        <v>117</v>
      </c>
      <c r="D33" s="8" t="s">
        <v>262</v>
      </c>
      <c r="E33" s="6" t="s">
        <v>30</v>
      </c>
      <c r="F33" s="6" t="s">
        <v>81</v>
      </c>
      <c r="G33" s="6" t="s">
        <v>21</v>
      </c>
      <c r="H33" s="5">
        <v>20</v>
      </c>
      <c r="I33" s="28"/>
      <c r="J33" s="5">
        <v>5</v>
      </c>
      <c r="K33" s="5">
        <f>J33*H33</f>
        <v>100</v>
      </c>
      <c r="L33" s="28">
        <f t="shared" si="11"/>
        <v>0</v>
      </c>
    </row>
    <row r="34" spans="1:12" x14ac:dyDescent="0.35">
      <c r="A34" s="6" t="s">
        <v>10</v>
      </c>
      <c r="B34" s="6" t="s">
        <v>11</v>
      </c>
      <c r="C34" s="8" t="s">
        <v>117</v>
      </c>
      <c r="D34" s="8" t="s">
        <v>169</v>
      </c>
      <c r="E34" s="6" t="s">
        <v>30</v>
      </c>
      <c r="F34" s="6" t="s">
        <v>98</v>
      </c>
      <c r="G34" s="6" t="s">
        <v>21</v>
      </c>
      <c r="H34" s="5">
        <v>20</v>
      </c>
      <c r="I34" s="28"/>
      <c r="J34" s="5">
        <v>5</v>
      </c>
      <c r="K34" s="5">
        <f>J34*H34</f>
        <v>100</v>
      </c>
      <c r="L34" s="28">
        <f t="shared" si="11"/>
        <v>0</v>
      </c>
    </row>
    <row r="35" spans="1:12" x14ac:dyDescent="0.35">
      <c r="A35" s="6" t="s">
        <v>10</v>
      </c>
      <c r="B35" s="6" t="s">
        <v>11</v>
      </c>
      <c r="C35" s="8" t="s">
        <v>117</v>
      </c>
      <c r="D35" s="8" t="s">
        <v>263</v>
      </c>
      <c r="E35" s="6" t="s">
        <v>30</v>
      </c>
      <c r="F35" s="6" t="s">
        <v>41</v>
      </c>
      <c r="G35" s="6" t="s">
        <v>21</v>
      </c>
      <c r="H35" s="5">
        <v>20</v>
      </c>
      <c r="I35" s="28"/>
      <c r="J35" s="5">
        <v>5</v>
      </c>
      <c r="K35" s="5">
        <f>J35*H35</f>
        <v>100</v>
      </c>
      <c r="L35" s="28">
        <f t="shared" si="11"/>
        <v>0</v>
      </c>
    </row>
    <row r="36" spans="1:12" ht="14.5" customHeight="1" x14ac:dyDescent="0.35">
      <c r="A36" s="6" t="s">
        <v>10</v>
      </c>
      <c r="B36" s="6" t="s">
        <v>11</v>
      </c>
      <c r="C36" s="8" t="s">
        <v>117</v>
      </c>
      <c r="D36" s="8" t="s">
        <v>25</v>
      </c>
      <c r="E36" s="6" t="s">
        <v>170</v>
      </c>
      <c r="F36" s="6" t="s">
        <v>44</v>
      </c>
      <c r="G36" s="6" t="s">
        <v>21</v>
      </c>
      <c r="H36" s="5">
        <v>20</v>
      </c>
      <c r="I36" s="28"/>
      <c r="J36" s="5">
        <v>5</v>
      </c>
      <c r="K36" s="5">
        <f t="shared" ref="K36:K37" si="12">J36*H36</f>
        <v>100</v>
      </c>
      <c r="L36" s="28">
        <f t="shared" si="11"/>
        <v>0</v>
      </c>
    </row>
    <row r="37" spans="1:12" x14ac:dyDescent="0.35">
      <c r="A37" s="6" t="s">
        <v>10</v>
      </c>
      <c r="B37" s="6" t="s">
        <v>11</v>
      </c>
      <c r="C37" s="8" t="s">
        <v>117</v>
      </c>
      <c r="D37" s="8" t="s">
        <v>25</v>
      </c>
      <c r="E37" s="6" t="s">
        <v>30</v>
      </c>
      <c r="F37" s="6" t="s">
        <v>20</v>
      </c>
      <c r="G37" s="6" t="s">
        <v>21</v>
      </c>
      <c r="H37" s="5">
        <v>20</v>
      </c>
      <c r="I37" s="28"/>
      <c r="J37" s="5">
        <v>4</v>
      </c>
      <c r="K37" s="5">
        <f t="shared" si="12"/>
        <v>80</v>
      </c>
      <c r="L37" s="28">
        <f t="shared" ref="L37" si="13">I37*(K37/10)</f>
        <v>0</v>
      </c>
    </row>
    <row r="38" spans="1:12" x14ac:dyDescent="0.35">
      <c r="A38" s="18" t="s">
        <v>10</v>
      </c>
      <c r="B38" s="18" t="s">
        <v>11</v>
      </c>
      <c r="C38" s="19" t="str">
        <f>CONCATENATE(C37, " Total")</f>
        <v>SONY SAB Total</v>
      </c>
      <c r="D38" s="19"/>
      <c r="E38" s="18"/>
      <c r="F38" s="18"/>
      <c r="G38" s="18"/>
      <c r="H38" s="20">
        <f>K38/J38</f>
        <v>20</v>
      </c>
      <c r="I38" s="20"/>
      <c r="J38" s="20">
        <f>SUM(J28:J37)</f>
        <v>76</v>
      </c>
      <c r="K38" s="20">
        <f>SUM(K28:K37)</f>
        <v>1520</v>
      </c>
      <c r="L38" s="20">
        <f>SUM(L28:L37)</f>
        <v>0</v>
      </c>
    </row>
    <row r="39" spans="1:12" x14ac:dyDescent="0.35">
      <c r="A39" s="6" t="s">
        <v>10</v>
      </c>
      <c r="B39" s="6" t="s">
        <v>11</v>
      </c>
      <c r="C39" s="8" t="s">
        <v>39</v>
      </c>
      <c r="D39" s="8" t="s">
        <v>25</v>
      </c>
      <c r="E39" s="6" t="s">
        <v>26</v>
      </c>
      <c r="F39" s="6" t="s">
        <v>17</v>
      </c>
      <c r="G39" s="6" t="s">
        <v>16</v>
      </c>
      <c r="H39" s="5">
        <v>20</v>
      </c>
      <c r="I39" s="28"/>
      <c r="J39" s="5">
        <v>10</v>
      </c>
      <c r="K39" s="5">
        <f t="shared" ref="K39" si="14">J39*H39</f>
        <v>200</v>
      </c>
      <c r="L39" s="28">
        <f t="shared" ref="L39" si="15">I39*(K39/10)</f>
        <v>0</v>
      </c>
    </row>
    <row r="40" spans="1:12" x14ac:dyDescent="0.35">
      <c r="A40" s="6" t="s">
        <v>10</v>
      </c>
      <c r="B40" s="6" t="s">
        <v>11</v>
      </c>
      <c r="C40" s="8" t="s">
        <v>39</v>
      </c>
      <c r="D40" s="8" t="s">
        <v>25</v>
      </c>
      <c r="E40" s="6" t="s">
        <v>26</v>
      </c>
      <c r="F40" s="6" t="s">
        <v>76</v>
      </c>
      <c r="G40" s="6" t="s">
        <v>16</v>
      </c>
      <c r="H40" s="5">
        <v>20</v>
      </c>
      <c r="I40" s="28"/>
      <c r="J40" s="5">
        <v>10</v>
      </c>
      <c r="K40" s="5">
        <f>J40*H40</f>
        <v>200</v>
      </c>
      <c r="L40" s="28">
        <f>I40*(K40/10)</f>
        <v>0</v>
      </c>
    </row>
    <row r="41" spans="1:12" ht="14.5" customHeight="1" x14ac:dyDescent="0.35">
      <c r="A41" s="6" t="s">
        <v>10</v>
      </c>
      <c r="B41" s="6" t="s">
        <v>11</v>
      </c>
      <c r="C41" s="8" t="s">
        <v>39</v>
      </c>
      <c r="D41" s="8" t="s">
        <v>25</v>
      </c>
      <c r="E41" s="6" t="s">
        <v>26</v>
      </c>
      <c r="F41" s="6" t="s">
        <v>23</v>
      </c>
      <c r="G41" s="6" t="s">
        <v>21</v>
      </c>
      <c r="H41" s="5">
        <v>20</v>
      </c>
      <c r="I41" s="28"/>
      <c r="J41" s="5">
        <v>4</v>
      </c>
      <c r="K41" s="5">
        <f>J41*H41</f>
        <v>80</v>
      </c>
      <c r="L41" s="28">
        <f>I41*(K41/10)</f>
        <v>0</v>
      </c>
    </row>
    <row r="42" spans="1:12" x14ac:dyDescent="0.35">
      <c r="A42" s="6" t="s">
        <v>10</v>
      </c>
      <c r="B42" s="6" t="s">
        <v>11</v>
      </c>
      <c r="C42" s="8" t="s">
        <v>39</v>
      </c>
      <c r="D42" s="8" t="s">
        <v>25</v>
      </c>
      <c r="E42" s="6" t="s">
        <v>26</v>
      </c>
      <c r="F42" s="6" t="s">
        <v>24</v>
      </c>
      <c r="G42" s="6" t="s">
        <v>21</v>
      </c>
      <c r="H42" s="5">
        <v>20</v>
      </c>
      <c r="I42" s="28"/>
      <c r="J42" s="5">
        <v>6</v>
      </c>
      <c r="K42" s="5">
        <f>J42*H42</f>
        <v>120</v>
      </c>
      <c r="L42" s="28">
        <f>I42*(K42/10)</f>
        <v>0</v>
      </c>
    </row>
    <row r="43" spans="1:12" x14ac:dyDescent="0.35">
      <c r="A43" s="6" t="s">
        <v>10</v>
      </c>
      <c r="B43" s="6" t="s">
        <v>11</v>
      </c>
      <c r="C43" s="8" t="s">
        <v>39</v>
      </c>
      <c r="D43" s="8" t="s">
        <v>25</v>
      </c>
      <c r="E43" s="6" t="s">
        <v>31</v>
      </c>
      <c r="F43" s="6" t="s">
        <v>42</v>
      </c>
      <c r="G43" s="6" t="s">
        <v>21</v>
      </c>
      <c r="H43" s="5">
        <v>20</v>
      </c>
      <c r="I43" s="29"/>
      <c r="J43" s="5">
        <v>8</v>
      </c>
      <c r="K43" s="5">
        <f t="shared" ref="K43:K47" si="16">J43*H43</f>
        <v>160</v>
      </c>
      <c r="L43" s="28">
        <f t="shared" ref="L43:L47" si="17">I43*(K43/10)</f>
        <v>0</v>
      </c>
    </row>
    <row r="44" spans="1:12" x14ac:dyDescent="0.35">
      <c r="A44" s="6" t="s">
        <v>10</v>
      </c>
      <c r="B44" s="6" t="s">
        <v>11</v>
      </c>
      <c r="C44" s="8" t="s">
        <v>39</v>
      </c>
      <c r="D44" s="8" t="s">
        <v>40</v>
      </c>
      <c r="E44" s="6" t="s">
        <v>30</v>
      </c>
      <c r="F44" s="6" t="s">
        <v>41</v>
      </c>
      <c r="G44" s="6" t="s">
        <v>21</v>
      </c>
      <c r="H44" s="5">
        <v>20</v>
      </c>
      <c r="I44" s="28"/>
      <c r="J44" s="5">
        <v>4</v>
      </c>
      <c r="K44" s="5">
        <f>J44*H44</f>
        <v>80</v>
      </c>
      <c r="L44" s="28">
        <f>I44*(K44/10)</f>
        <v>0</v>
      </c>
    </row>
    <row r="45" spans="1:12" x14ac:dyDescent="0.35">
      <c r="A45" s="6" t="s">
        <v>10</v>
      </c>
      <c r="B45" s="6" t="s">
        <v>11</v>
      </c>
      <c r="C45" s="8" t="s">
        <v>39</v>
      </c>
      <c r="D45" s="8" t="s">
        <v>264</v>
      </c>
      <c r="E45" s="6" t="s">
        <v>30</v>
      </c>
      <c r="F45" s="6" t="s">
        <v>33</v>
      </c>
      <c r="G45" s="6" t="s">
        <v>21</v>
      </c>
      <c r="H45" s="5">
        <v>20</v>
      </c>
      <c r="I45" s="28"/>
      <c r="J45" s="5">
        <v>4</v>
      </c>
      <c r="K45" s="5">
        <f>J45*H45</f>
        <v>80</v>
      </c>
      <c r="L45" s="28">
        <f>I45*(K45/10)</f>
        <v>0</v>
      </c>
    </row>
    <row r="46" spans="1:12" x14ac:dyDescent="0.35">
      <c r="A46" s="6" t="s">
        <v>10</v>
      </c>
      <c r="B46" s="6" t="s">
        <v>11</v>
      </c>
      <c r="C46" s="8" t="s">
        <v>39</v>
      </c>
      <c r="D46" s="8" t="s">
        <v>265</v>
      </c>
      <c r="E46" s="6" t="s">
        <v>30</v>
      </c>
      <c r="F46" s="6" t="s">
        <v>93</v>
      </c>
      <c r="G46" s="6" t="s">
        <v>21</v>
      </c>
      <c r="H46" s="5">
        <v>20</v>
      </c>
      <c r="I46" s="28"/>
      <c r="J46" s="5">
        <v>4</v>
      </c>
      <c r="K46" s="5">
        <f>J46*H46</f>
        <v>80</v>
      </c>
      <c r="L46" s="28">
        <f>I46*(K46/10)</f>
        <v>0</v>
      </c>
    </row>
    <row r="47" spans="1:12" x14ac:dyDescent="0.35">
      <c r="A47" s="6" t="s">
        <v>10</v>
      </c>
      <c r="B47" s="6" t="s">
        <v>11</v>
      </c>
      <c r="C47" s="8" t="s">
        <v>39</v>
      </c>
      <c r="D47" s="8" t="s">
        <v>19</v>
      </c>
      <c r="E47" s="6" t="s">
        <v>31</v>
      </c>
      <c r="F47" s="6" t="s">
        <v>23</v>
      </c>
      <c r="G47" s="6" t="s">
        <v>21</v>
      </c>
      <c r="H47" s="5">
        <v>20</v>
      </c>
      <c r="I47" s="28"/>
      <c r="J47" s="5">
        <v>12</v>
      </c>
      <c r="K47" s="5">
        <f t="shared" si="16"/>
        <v>240</v>
      </c>
      <c r="L47" s="28">
        <f t="shared" si="17"/>
        <v>0</v>
      </c>
    </row>
    <row r="48" spans="1:12" x14ac:dyDescent="0.35">
      <c r="A48" s="18" t="s">
        <v>10</v>
      </c>
      <c r="B48" s="18" t="s">
        <v>11</v>
      </c>
      <c r="C48" s="19" t="str">
        <f>CONCATENATE(C47, " Total")</f>
        <v>Zee TV Total</v>
      </c>
      <c r="D48" s="19"/>
      <c r="E48" s="18"/>
      <c r="F48" s="18"/>
      <c r="G48" s="18"/>
      <c r="H48" s="20">
        <f>K48/J48</f>
        <v>20</v>
      </c>
      <c r="I48" s="20"/>
      <c r="J48" s="20">
        <f>SUM(J39:J47)</f>
        <v>62</v>
      </c>
      <c r="K48" s="20">
        <f>SUM(K39:K47)</f>
        <v>1240</v>
      </c>
      <c r="L48" s="20">
        <f>SUM(L39:L47)</f>
        <v>0</v>
      </c>
    </row>
    <row r="49" spans="1:12" x14ac:dyDescent="0.35">
      <c r="A49" s="6" t="s">
        <v>10</v>
      </c>
      <c r="B49" s="6" t="s">
        <v>11</v>
      </c>
      <c r="C49" s="8" t="s">
        <v>127</v>
      </c>
      <c r="D49" s="8" t="s">
        <v>25</v>
      </c>
      <c r="E49" s="6" t="s">
        <v>14</v>
      </c>
      <c r="F49" s="6" t="s">
        <v>172</v>
      </c>
      <c r="G49" s="6" t="s">
        <v>16</v>
      </c>
      <c r="H49" s="5">
        <v>20</v>
      </c>
      <c r="I49" s="28"/>
      <c r="J49" s="5">
        <v>55</v>
      </c>
      <c r="K49" s="5">
        <f>J49*H49</f>
        <v>1100</v>
      </c>
      <c r="L49" s="28">
        <f>I49*(K49/10)</f>
        <v>0</v>
      </c>
    </row>
    <row r="50" spans="1:12" ht="14.5" customHeight="1" x14ac:dyDescent="0.35">
      <c r="A50" s="6" t="s">
        <v>10</v>
      </c>
      <c r="B50" s="6" t="s">
        <v>11</v>
      </c>
      <c r="C50" s="8" t="s">
        <v>127</v>
      </c>
      <c r="D50" s="8" t="s">
        <v>25</v>
      </c>
      <c r="E50" s="6" t="s">
        <v>14</v>
      </c>
      <c r="F50" s="6" t="s">
        <v>63</v>
      </c>
      <c r="G50" s="6" t="s">
        <v>16</v>
      </c>
      <c r="H50" s="5">
        <v>20</v>
      </c>
      <c r="I50" s="28"/>
      <c r="J50" s="5">
        <v>30</v>
      </c>
      <c r="K50" s="5">
        <f t="shared" ref="K50:K52" si="18">J50*H50</f>
        <v>600</v>
      </c>
      <c r="L50" s="28">
        <f>I50*(K50/10)</f>
        <v>0</v>
      </c>
    </row>
    <row r="51" spans="1:12" x14ac:dyDescent="0.35">
      <c r="A51" s="6" t="s">
        <v>10</v>
      </c>
      <c r="B51" s="6" t="s">
        <v>11</v>
      </c>
      <c r="C51" s="8" t="s">
        <v>127</v>
      </c>
      <c r="D51" s="8" t="s">
        <v>25</v>
      </c>
      <c r="E51" s="6" t="s">
        <v>55</v>
      </c>
      <c r="F51" s="6" t="s">
        <v>173</v>
      </c>
      <c r="G51" s="6" t="s">
        <v>21</v>
      </c>
      <c r="H51" s="5">
        <v>20</v>
      </c>
      <c r="I51" s="29"/>
      <c r="J51" s="5">
        <v>20</v>
      </c>
      <c r="K51" s="5">
        <f t="shared" si="18"/>
        <v>400</v>
      </c>
      <c r="L51" s="28">
        <f t="shared" ref="L51:L52" si="19">I51*(K51/10)</f>
        <v>0</v>
      </c>
    </row>
    <row r="52" spans="1:12" x14ac:dyDescent="0.35">
      <c r="A52" s="6" t="s">
        <v>10</v>
      </c>
      <c r="B52" s="6" t="s">
        <v>11</v>
      </c>
      <c r="C52" s="8" t="s">
        <v>127</v>
      </c>
      <c r="D52" s="8" t="s">
        <v>25</v>
      </c>
      <c r="E52" s="6" t="s">
        <v>26</v>
      </c>
      <c r="F52" s="6" t="s">
        <v>173</v>
      </c>
      <c r="G52" s="6" t="s">
        <v>21</v>
      </c>
      <c r="H52" s="5">
        <v>20</v>
      </c>
      <c r="I52" s="28"/>
      <c r="J52" s="5">
        <v>10</v>
      </c>
      <c r="K52" s="5">
        <f t="shared" si="18"/>
        <v>200</v>
      </c>
      <c r="L52" s="28">
        <f t="shared" si="19"/>
        <v>0</v>
      </c>
    </row>
    <row r="53" spans="1:12" x14ac:dyDescent="0.35">
      <c r="A53" s="18" t="s">
        <v>10</v>
      </c>
      <c r="B53" s="18" t="s">
        <v>11</v>
      </c>
      <c r="C53" s="19" t="str">
        <f>CONCATENATE(C52, " Total")</f>
        <v>Dangal Total</v>
      </c>
      <c r="D53" s="19"/>
      <c r="E53" s="18"/>
      <c r="F53" s="18"/>
      <c r="G53" s="18"/>
      <c r="H53" s="20">
        <f>K53/J53</f>
        <v>20</v>
      </c>
      <c r="I53" s="20"/>
      <c r="J53" s="20">
        <f>SUM(J49:J52)</f>
        <v>115</v>
      </c>
      <c r="K53" s="20">
        <f>SUM(K49:K52)</f>
        <v>2300</v>
      </c>
      <c r="L53" s="20">
        <f>SUM(L49:L52)</f>
        <v>0</v>
      </c>
    </row>
    <row r="54" spans="1:12" ht="14.5" customHeight="1" x14ac:dyDescent="0.35">
      <c r="A54" s="6" t="s">
        <v>10</v>
      </c>
      <c r="B54" s="6" t="s">
        <v>11</v>
      </c>
      <c r="C54" s="8" t="s">
        <v>34</v>
      </c>
      <c r="D54" s="8" t="s">
        <v>35</v>
      </c>
      <c r="E54" s="6" t="s">
        <v>26</v>
      </c>
      <c r="F54" s="6" t="s">
        <v>61</v>
      </c>
      <c r="G54" s="6" t="s">
        <v>16</v>
      </c>
      <c r="H54" s="5">
        <v>20</v>
      </c>
      <c r="I54" s="28"/>
      <c r="J54" s="5">
        <v>40</v>
      </c>
      <c r="K54" s="5">
        <f>J54*H54</f>
        <v>800</v>
      </c>
      <c r="L54" s="28">
        <f>I54*(K54/10)</f>
        <v>0</v>
      </c>
    </row>
    <row r="55" spans="1:12" x14ac:dyDescent="0.35">
      <c r="A55" s="6" t="s">
        <v>10</v>
      </c>
      <c r="B55" s="6" t="s">
        <v>11</v>
      </c>
      <c r="C55" s="8" t="s">
        <v>34</v>
      </c>
      <c r="D55" s="8" t="s">
        <v>35</v>
      </c>
      <c r="E55" s="6" t="s">
        <v>26</v>
      </c>
      <c r="F55" s="6" t="s">
        <v>20</v>
      </c>
      <c r="G55" s="6" t="s">
        <v>21</v>
      </c>
      <c r="H55" s="5">
        <v>20</v>
      </c>
      <c r="I55" s="28"/>
      <c r="J55" s="5">
        <v>6</v>
      </c>
      <c r="K55" s="5">
        <f>J55*H55</f>
        <v>120</v>
      </c>
      <c r="L55" s="28">
        <f>I55*(K55/10)</f>
        <v>0</v>
      </c>
    </row>
    <row r="56" spans="1:12" x14ac:dyDescent="0.35">
      <c r="A56" s="6" t="s">
        <v>10</v>
      </c>
      <c r="B56" s="6" t="s">
        <v>11</v>
      </c>
      <c r="C56" s="8" t="s">
        <v>34</v>
      </c>
      <c r="D56" s="8" t="s">
        <v>19</v>
      </c>
      <c r="E56" s="6" t="s">
        <v>26</v>
      </c>
      <c r="F56" s="6" t="s">
        <v>23</v>
      </c>
      <c r="G56" s="6" t="s">
        <v>21</v>
      </c>
      <c r="H56" s="5">
        <v>20</v>
      </c>
      <c r="I56" s="29"/>
      <c r="J56" s="5">
        <v>18</v>
      </c>
      <c r="K56" s="5">
        <f t="shared" ref="K56" si="20">J56*H56</f>
        <v>360</v>
      </c>
      <c r="L56" s="28">
        <f t="shared" ref="L56" si="21">I56*(K56/10)</f>
        <v>0</v>
      </c>
    </row>
    <row r="57" spans="1:12" x14ac:dyDescent="0.35">
      <c r="A57" s="6" t="s">
        <v>10</v>
      </c>
      <c r="B57" s="6" t="s">
        <v>11</v>
      </c>
      <c r="C57" s="8" t="s">
        <v>34</v>
      </c>
      <c r="D57" s="8" t="s">
        <v>266</v>
      </c>
      <c r="E57" s="6" t="s">
        <v>26</v>
      </c>
      <c r="F57" s="6" t="s">
        <v>81</v>
      </c>
      <c r="G57" s="6" t="s">
        <v>21</v>
      </c>
      <c r="H57" s="5">
        <v>20</v>
      </c>
      <c r="I57" s="29"/>
      <c r="J57" s="5">
        <v>8</v>
      </c>
      <c r="K57" s="5">
        <f t="shared" ref="K57" si="22">J57*H57</f>
        <v>160</v>
      </c>
      <c r="L57" s="28">
        <f t="shared" ref="L57" si="23">I57*(K57/10)</f>
        <v>0</v>
      </c>
    </row>
    <row r="58" spans="1:12" x14ac:dyDescent="0.35">
      <c r="A58" s="6" t="s">
        <v>10</v>
      </c>
      <c r="B58" s="6" t="s">
        <v>11</v>
      </c>
      <c r="C58" s="8" t="s">
        <v>34</v>
      </c>
      <c r="D58" s="8" t="s">
        <v>267</v>
      </c>
      <c r="E58" s="6" t="s">
        <v>26</v>
      </c>
      <c r="F58" s="6" t="s">
        <v>37</v>
      </c>
      <c r="G58" s="6" t="s">
        <v>21</v>
      </c>
      <c r="H58" s="5">
        <v>20</v>
      </c>
      <c r="I58" s="29"/>
      <c r="J58" s="5">
        <v>10</v>
      </c>
      <c r="K58" s="5">
        <f t="shared" ref="K58" si="24">J58*H58</f>
        <v>200</v>
      </c>
      <c r="L58" s="28">
        <f t="shared" ref="L58" si="25">I58*(K58/10)</f>
        <v>0</v>
      </c>
    </row>
    <row r="59" spans="1:12" x14ac:dyDescent="0.35">
      <c r="A59" s="6" t="s">
        <v>10</v>
      </c>
      <c r="B59" s="6" t="s">
        <v>11</v>
      </c>
      <c r="C59" s="8" t="s">
        <v>34</v>
      </c>
      <c r="D59" s="8" t="s">
        <v>35</v>
      </c>
      <c r="E59" s="6" t="s">
        <v>31</v>
      </c>
      <c r="F59" s="6" t="s">
        <v>38</v>
      </c>
      <c r="G59" s="6" t="s">
        <v>21</v>
      </c>
      <c r="H59" s="5">
        <v>20</v>
      </c>
      <c r="I59" s="28"/>
      <c r="J59" s="5">
        <v>32</v>
      </c>
      <c r="K59" s="5">
        <f>J59*H59</f>
        <v>640</v>
      </c>
      <c r="L59" s="28">
        <f>I59*(K59/10)</f>
        <v>0</v>
      </c>
    </row>
    <row r="60" spans="1:12" x14ac:dyDescent="0.35">
      <c r="A60" s="6" t="s">
        <v>10</v>
      </c>
      <c r="B60" s="6" t="s">
        <v>11</v>
      </c>
      <c r="C60" s="8" t="s">
        <v>34</v>
      </c>
      <c r="D60" s="8" t="s">
        <v>19</v>
      </c>
      <c r="E60" s="6" t="s">
        <v>31</v>
      </c>
      <c r="F60" s="6" t="s">
        <v>23</v>
      </c>
      <c r="G60" s="6" t="s">
        <v>21</v>
      </c>
      <c r="H60" s="5">
        <v>20</v>
      </c>
      <c r="I60" s="28"/>
      <c r="J60" s="5">
        <v>6</v>
      </c>
      <c r="K60" s="5">
        <f t="shared" ref="K60" si="26">J60*H60</f>
        <v>120</v>
      </c>
      <c r="L60" s="28">
        <f t="shared" ref="L60" si="27">I60*(K60/10)</f>
        <v>0</v>
      </c>
    </row>
    <row r="61" spans="1:12" x14ac:dyDescent="0.35">
      <c r="A61" s="18" t="s">
        <v>10</v>
      </c>
      <c r="B61" s="18" t="s">
        <v>11</v>
      </c>
      <c r="C61" s="19" t="str">
        <f>CONCATENATE(C60, " Total")</f>
        <v>Sony Entertainment Television Total</v>
      </c>
      <c r="D61" s="19"/>
      <c r="E61" s="18"/>
      <c r="F61" s="18"/>
      <c r="G61" s="18"/>
      <c r="H61" s="20">
        <f>K61/J61</f>
        <v>20</v>
      </c>
      <c r="I61" s="20"/>
      <c r="J61" s="20">
        <f>SUM(J54:J60)</f>
        <v>120</v>
      </c>
      <c r="K61" s="20">
        <f>SUM(K54:K60)</f>
        <v>2400</v>
      </c>
      <c r="L61" s="20">
        <f>SUM(L54:L60)</f>
        <v>0</v>
      </c>
    </row>
    <row r="62" spans="1:12" x14ac:dyDescent="0.35">
      <c r="A62" s="6" t="s">
        <v>10</v>
      </c>
      <c r="B62" s="6" t="s">
        <v>11</v>
      </c>
      <c r="C62" s="8" t="s">
        <v>56</v>
      </c>
      <c r="D62" s="8" t="s">
        <v>25</v>
      </c>
      <c r="E62" s="6" t="s">
        <v>26</v>
      </c>
      <c r="F62" s="6" t="s">
        <v>174</v>
      </c>
      <c r="G62" s="6" t="s">
        <v>16</v>
      </c>
      <c r="H62" s="5">
        <v>20</v>
      </c>
      <c r="I62" s="28"/>
      <c r="J62" s="5">
        <v>50</v>
      </c>
      <c r="K62" s="5">
        <f>J62*H62</f>
        <v>1000</v>
      </c>
      <c r="L62" s="28">
        <f>I62*(K62/10)</f>
        <v>0</v>
      </c>
    </row>
    <row r="63" spans="1:12" ht="14.5" customHeight="1" x14ac:dyDescent="0.35">
      <c r="A63" s="6" t="s">
        <v>10</v>
      </c>
      <c r="B63" s="6" t="s">
        <v>11</v>
      </c>
      <c r="C63" s="8" t="s">
        <v>56</v>
      </c>
      <c r="D63" s="8" t="s">
        <v>25</v>
      </c>
      <c r="E63" s="6" t="s">
        <v>14</v>
      </c>
      <c r="F63" s="6" t="s">
        <v>67</v>
      </c>
      <c r="G63" s="6" t="s">
        <v>16</v>
      </c>
      <c r="H63" s="5">
        <v>20</v>
      </c>
      <c r="I63" s="28"/>
      <c r="J63" s="5">
        <v>50</v>
      </c>
      <c r="K63" s="5">
        <f>J63*H63</f>
        <v>1000</v>
      </c>
      <c r="L63" s="28">
        <f>I63*(K63/10)</f>
        <v>0</v>
      </c>
    </row>
    <row r="64" spans="1:12" ht="14.5" customHeight="1" x14ac:dyDescent="0.35">
      <c r="A64" s="6" t="s">
        <v>10</v>
      </c>
      <c r="B64" s="6" t="s">
        <v>11</v>
      </c>
      <c r="C64" s="8" t="s">
        <v>56</v>
      </c>
      <c r="D64" s="8" t="s">
        <v>25</v>
      </c>
      <c r="E64" s="6" t="s">
        <v>14</v>
      </c>
      <c r="F64" s="6" t="s">
        <v>76</v>
      </c>
      <c r="G64" s="6" t="s">
        <v>16</v>
      </c>
      <c r="H64" s="5">
        <v>20</v>
      </c>
      <c r="I64" s="28"/>
      <c r="J64" s="5">
        <v>50</v>
      </c>
      <c r="K64" s="5">
        <f>J64*H64</f>
        <v>1000</v>
      </c>
      <c r="L64" s="28">
        <f>I64*(K64/10)</f>
        <v>0</v>
      </c>
    </row>
    <row r="65" spans="1:12" x14ac:dyDescent="0.35">
      <c r="A65" s="6" t="s">
        <v>10</v>
      </c>
      <c r="B65" s="6" t="s">
        <v>11</v>
      </c>
      <c r="C65" s="8" t="s">
        <v>56</v>
      </c>
      <c r="D65" s="8" t="s">
        <v>25</v>
      </c>
      <c r="E65" s="6" t="s">
        <v>14</v>
      </c>
      <c r="F65" s="6" t="s">
        <v>23</v>
      </c>
      <c r="G65" s="6" t="s">
        <v>21</v>
      </c>
      <c r="H65" s="5">
        <v>20</v>
      </c>
      <c r="I65" s="28"/>
      <c r="J65" s="5">
        <v>30</v>
      </c>
      <c r="K65" s="5">
        <f>J65*H65</f>
        <v>600</v>
      </c>
      <c r="L65" s="28">
        <f>I65*(K65/10)</f>
        <v>0</v>
      </c>
    </row>
    <row r="66" spans="1:12" x14ac:dyDescent="0.35">
      <c r="A66" s="18" t="s">
        <v>10</v>
      </c>
      <c r="B66" s="18" t="s">
        <v>11</v>
      </c>
      <c r="C66" s="19" t="str">
        <f>CONCATENATE(C65, " Total")</f>
        <v>Shemaroo TV Total</v>
      </c>
      <c r="D66" s="19"/>
      <c r="E66" s="18"/>
      <c r="F66" s="18"/>
      <c r="G66" s="18"/>
      <c r="H66" s="20">
        <f>K66/J66</f>
        <v>20</v>
      </c>
      <c r="I66" s="20"/>
      <c r="J66" s="20">
        <f>SUM(J62:J65)</f>
        <v>180</v>
      </c>
      <c r="K66" s="20">
        <f>SUM(K62:K65)</f>
        <v>3600</v>
      </c>
      <c r="L66" s="20">
        <f>SUM(L62:L65)</f>
        <v>0</v>
      </c>
    </row>
    <row r="67" spans="1:12" x14ac:dyDescent="0.35">
      <c r="A67" s="6" t="s">
        <v>10</v>
      </c>
      <c r="B67" s="6" t="s">
        <v>11</v>
      </c>
      <c r="C67" s="8" t="s">
        <v>146</v>
      </c>
      <c r="D67" s="8" t="s">
        <v>25</v>
      </c>
      <c r="E67" s="6" t="s">
        <v>26</v>
      </c>
      <c r="F67" s="6" t="s">
        <v>174</v>
      </c>
      <c r="G67" s="6" t="s">
        <v>16</v>
      </c>
      <c r="H67" s="5">
        <v>20</v>
      </c>
      <c r="I67" s="28"/>
      <c r="J67" s="5">
        <v>75</v>
      </c>
      <c r="K67" s="5">
        <f t="shared" ref="K67" si="28">J67*H67</f>
        <v>1500</v>
      </c>
      <c r="L67" s="28">
        <f t="shared" ref="L67" si="29">I67*(K67/10)</f>
        <v>0</v>
      </c>
    </row>
    <row r="68" spans="1:12" x14ac:dyDescent="0.35">
      <c r="A68" s="6" t="s">
        <v>10</v>
      </c>
      <c r="B68" s="6" t="s">
        <v>11</v>
      </c>
      <c r="C68" s="8" t="s">
        <v>146</v>
      </c>
      <c r="D68" s="8" t="s">
        <v>25</v>
      </c>
      <c r="E68" s="6" t="s">
        <v>26</v>
      </c>
      <c r="F68" s="6" t="s">
        <v>87</v>
      </c>
      <c r="G68" s="6" t="s">
        <v>16</v>
      </c>
      <c r="H68" s="5">
        <v>20</v>
      </c>
      <c r="I68" s="28"/>
      <c r="J68" s="5">
        <v>35</v>
      </c>
      <c r="K68" s="5">
        <f>J68*H68</f>
        <v>700</v>
      </c>
      <c r="L68" s="28">
        <f>I68*(K68/10)</f>
        <v>0</v>
      </c>
    </row>
    <row r="69" spans="1:12" ht="14.5" customHeight="1" x14ac:dyDescent="0.35">
      <c r="A69" s="6" t="s">
        <v>10</v>
      </c>
      <c r="B69" s="6" t="s">
        <v>11</v>
      </c>
      <c r="C69" s="8" t="s">
        <v>146</v>
      </c>
      <c r="D69" s="8" t="s">
        <v>25</v>
      </c>
      <c r="E69" s="6" t="s">
        <v>14</v>
      </c>
      <c r="F69" s="6" t="s">
        <v>175</v>
      </c>
      <c r="G69" s="6" t="s">
        <v>21</v>
      </c>
      <c r="H69" s="5">
        <v>20</v>
      </c>
      <c r="I69" s="28"/>
      <c r="J69" s="5">
        <v>16</v>
      </c>
      <c r="K69" s="5">
        <f>J69*H69</f>
        <v>320</v>
      </c>
      <c r="L69" s="28">
        <f>I69*(K69/10)</f>
        <v>0</v>
      </c>
    </row>
    <row r="70" spans="1:12" x14ac:dyDescent="0.35">
      <c r="A70" s="6" t="s">
        <v>10</v>
      </c>
      <c r="B70" s="6" t="s">
        <v>11</v>
      </c>
      <c r="C70" s="8" t="s">
        <v>146</v>
      </c>
      <c r="D70" s="8" t="s">
        <v>25</v>
      </c>
      <c r="E70" s="6" t="s">
        <v>14</v>
      </c>
      <c r="F70" s="6" t="s">
        <v>32</v>
      </c>
      <c r="G70" s="6" t="s">
        <v>21</v>
      </c>
      <c r="H70" s="5">
        <v>20</v>
      </c>
      <c r="I70" s="29"/>
      <c r="J70" s="5">
        <v>16</v>
      </c>
      <c r="K70" s="5">
        <f t="shared" ref="K70" si="30">J70*H70</f>
        <v>320</v>
      </c>
      <c r="L70" s="28">
        <f t="shared" ref="L70" si="31">I70*(K70/10)</f>
        <v>0</v>
      </c>
    </row>
    <row r="71" spans="1:12" x14ac:dyDescent="0.35">
      <c r="A71" s="6" t="s">
        <v>10</v>
      </c>
      <c r="B71" s="6" t="s">
        <v>11</v>
      </c>
      <c r="C71" s="8" t="s">
        <v>146</v>
      </c>
      <c r="D71" s="8" t="s">
        <v>25</v>
      </c>
      <c r="E71" s="6" t="s">
        <v>31</v>
      </c>
      <c r="F71" s="6" t="s">
        <v>174</v>
      </c>
      <c r="G71" s="6" t="s">
        <v>21</v>
      </c>
      <c r="H71" s="5">
        <v>20</v>
      </c>
      <c r="I71" s="28"/>
      <c r="J71" s="5">
        <v>32</v>
      </c>
      <c r="K71" s="5">
        <f>J71*H71</f>
        <v>640</v>
      </c>
      <c r="L71" s="28">
        <f>I71*(K71/10)</f>
        <v>0</v>
      </c>
    </row>
    <row r="72" spans="1:12" x14ac:dyDescent="0.35">
      <c r="A72" s="6" t="s">
        <v>10</v>
      </c>
      <c r="B72" s="6" t="s">
        <v>11</v>
      </c>
      <c r="C72" s="8" t="s">
        <v>146</v>
      </c>
      <c r="D72" s="8" t="s">
        <v>25</v>
      </c>
      <c r="E72" s="6" t="s">
        <v>31</v>
      </c>
      <c r="F72" s="6" t="s">
        <v>86</v>
      </c>
      <c r="G72" s="6" t="s">
        <v>21</v>
      </c>
      <c r="H72" s="5">
        <v>20</v>
      </c>
      <c r="I72" s="28"/>
      <c r="J72" s="5">
        <v>40</v>
      </c>
      <c r="K72" s="5">
        <f t="shared" ref="K72" si="32">J72*H72</f>
        <v>800</v>
      </c>
      <c r="L72" s="28">
        <f t="shared" ref="L72" si="33">I72*(K72/10)</f>
        <v>0</v>
      </c>
    </row>
    <row r="73" spans="1:12" x14ac:dyDescent="0.35">
      <c r="A73" s="18" t="s">
        <v>10</v>
      </c>
      <c r="B73" s="18" t="s">
        <v>11</v>
      </c>
      <c r="C73" s="19" t="str">
        <f>CONCATENATE(C72, " Total")</f>
        <v>Shemaroo Umang Total</v>
      </c>
      <c r="D73" s="19"/>
      <c r="E73" s="18"/>
      <c r="F73" s="18"/>
      <c r="G73" s="18"/>
      <c r="H73" s="20">
        <f>K73/J73</f>
        <v>20</v>
      </c>
      <c r="I73" s="20"/>
      <c r="J73" s="20">
        <f>SUM(J67:J72)</f>
        <v>214</v>
      </c>
      <c r="K73" s="20">
        <f>SUM(K67:K72)</f>
        <v>4280</v>
      </c>
      <c r="L73" s="20">
        <f>SUM(L67:L72)</f>
        <v>0</v>
      </c>
    </row>
    <row r="74" spans="1:12" x14ac:dyDescent="0.35">
      <c r="A74" s="6" t="s">
        <v>10</v>
      </c>
      <c r="B74" s="6" t="s">
        <v>11</v>
      </c>
      <c r="C74" s="8" t="s">
        <v>176</v>
      </c>
      <c r="D74" s="8" t="s">
        <v>25</v>
      </c>
      <c r="E74" s="6" t="s">
        <v>26</v>
      </c>
      <c r="F74" s="6" t="s">
        <v>51</v>
      </c>
      <c r="G74" s="6" t="s">
        <v>16</v>
      </c>
      <c r="H74" s="5">
        <v>20</v>
      </c>
      <c r="I74" s="28"/>
      <c r="J74" s="5">
        <v>45</v>
      </c>
      <c r="K74" s="5">
        <f t="shared" ref="K74" si="34">J74*H74</f>
        <v>900</v>
      </c>
      <c r="L74" s="28">
        <f t="shared" ref="L74" si="35">I74*(K74/10)</f>
        <v>0</v>
      </c>
    </row>
    <row r="75" spans="1:12" x14ac:dyDescent="0.35">
      <c r="A75" s="6" t="s">
        <v>10</v>
      </c>
      <c r="B75" s="6" t="s">
        <v>11</v>
      </c>
      <c r="C75" s="8" t="s">
        <v>176</v>
      </c>
      <c r="D75" s="8" t="s">
        <v>25</v>
      </c>
      <c r="E75" s="6" t="s">
        <v>31</v>
      </c>
      <c r="F75" s="6" t="s">
        <v>51</v>
      </c>
      <c r="G75" s="6" t="s">
        <v>21</v>
      </c>
      <c r="H75" s="5">
        <v>20</v>
      </c>
      <c r="I75" s="28"/>
      <c r="J75" s="5">
        <v>27</v>
      </c>
      <c r="K75" s="5">
        <f>J75*H75</f>
        <v>540</v>
      </c>
      <c r="L75" s="28">
        <f>I75*(K75/10)</f>
        <v>0</v>
      </c>
    </row>
    <row r="76" spans="1:12" ht="14.5" customHeight="1" x14ac:dyDescent="0.35">
      <c r="A76" s="6" t="s">
        <v>10</v>
      </c>
      <c r="B76" s="6" t="s">
        <v>11</v>
      </c>
      <c r="C76" s="8" t="s">
        <v>176</v>
      </c>
      <c r="D76" s="8" t="s">
        <v>25</v>
      </c>
      <c r="E76" s="6" t="s">
        <v>26</v>
      </c>
      <c r="F76" s="6" t="s">
        <v>29</v>
      </c>
      <c r="G76" s="6" t="s">
        <v>16</v>
      </c>
      <c r="H76" s="5">
        <v>20</v>
      </c>
      <c r="I76" s="28"/>
      <c r="J76" s="5">
        <v>45</v>
      </c>
      <c r="K76" s="5">
        <f>J76*H76</f>
        <v>900</v>
      </c>
      <c r="L76" s="28">
        <f>I76*(K76/10)</f>
        <v>0</v>
      </c>
    </row>
    <row r="77" spans="1:12" x14ac:dyDescent="0.35">
      <c r="A77" s="6" t="s">
        <v>10</v>
      </c>
      <c r="B77" s="6" t="s">
        <v>11</v>
      </c>
      <c r="C77" s="8" t="s">
        <v>176</v>
      </c>
      <c r="D77" s="8" t="s">
        <v>25</v>
      </c>
      <c r="E77" s="6" t="s">
        <v>31</v>
      </c>
      <c r="F77" s="6" t="s">
        <v>29</v>
      </c>
      <c r="G77" s="6" t="s">
        <v>21</v>
      </c>
      <c r="H77" s="5">
        <v>20</v>
      </c>
      <c r="I77" s="28"/>
      <c r="J77" s="5">
        <v>31</v>
      </c>
      <c r="K77" s="5">
        <f>J77*H77</f>
        <v>620</v>
      </c>
      <c r="L77" s="28">
        <f>I77*(K77/10)</f>
        <v>0</v>
      </c>
    </row>
    <row r="78" spans="1:12" x14ac:dyDescent="0.35">
      <c r="A78" s="6" t="s">
        <v>10</v>
      </c>
      <c r="B78" s="6" t="s">
        <v>11</v>
      </c>
      <c r="C78" s="8" t="s">
        <v>176</v>
      </c>
      <c r="D78" s="8" t="s">
        <v>177</v>
      </c>
      <c r="E78" s="6" t="s">
        <v>30</v>
      </c>
      <c r="F78" s="6" t="s">
        <v>50</v>
      </c>
      <c r="G78" s="6" t="s">
        <v>21</v>
      </c>
      <c r="H78" s="5">
        <v>20</v>
      </c>
      <c r="I78" s="29"/>
      <c r="J78" s="5">
        <v>35</v>
      </c>
      <c r="K78" s="5">
        <f t="shared" ref="K78" si="36">J78*H78</f>
        <v>700</v>
      </c>
      <c r="L78" s="28">
        <f t="shared" ref="L78" si="37">I78*(K78/10)</f>
        <v>0</v>
      </c>
    </row>
    <row r="79" spans="1:12" x14ac:dyDescent="0.35">
      <c r="A79" s="6" t="s">
        <v>10</v>
      </c>
      <c r="B79" s="6" t="s">
        <v>11</v>
      </c>
      <c r="C79" s="8" t="s">
        <v>176</v>
      </c>
      <c r="D79" s="8" t="s">
        <v>19</v>
      </c>
      <c r="E79" s="6" t="s">
        <v>30</v>
      </c>
      <c r="F79" s="6" t="s">
        <v>32</v>
      </c>
      <c r="G79" s="6" t="s">
        <v>21</v>
      </c>
      <c r="H79" s="5">
        <v>20</v>
      </c>
      <c r="I79" s="28"/>
      <c r="J79" s="5">
        <v>16</v>
      </c>
      <c r="K79" s="5">
        <f t="shared" ref="K79" si="38">J79*H79</f>
        <v>320</v>
      </c>
      <c r="L79" s="28">
        <f t="shared" ref="L79" si="39">I79*(K79/10)</f>
        <v>0</v>
      </c>
    </row>
    <row r="80" spans="1:12" x14ac:dyDescent="0.35">
      <c r="A80" s="18" t="s">
        <v>10</v>
      </c>
      <c r="B80" s="18" t="s">
        <v>11</v>
      </c>
      <c r="C80" s="19" t="str">
        <f>CONCATENATE(C79, " Total")</f>
        <v>Star Bharat Total</v>
      </c>
      <c r="D80" s="19"/>
      <c r="E80" s="18"/>
      <c r="F80" s="18"/>
      <c r="G80" s="18"/>
      <c r="H80" s="20">
        <f>K80/J80</f>
        <v>20</v>
      </c>
      <c r="I80" s="20"/>
      <c r="J80" s="20">
        <f>SUM(J74:J79)</f>
        <v>199</v>
      </c>
      <c r="K80" s="20">
        <f>SUM(K74:K79)</f>
        <v>3980</v>
      </c>
      <c r="L80" s="20">
        <f>SUM(L74:L79)</f>
        <v>0</v>
      </c>
    </row>
    <row r="81" spans="1:12" x14ac:dyDescent="0.35">
      <c r="A81" s="6" t="s">
        <v>10</v>
      </c>
      <c r="B81" s="6" t="s">
        <v>60</v>
      </c>
      <c r="C81" s="8" t="s">
        <v>128</v>
      </c>
      <c r="D81" s="8" t="s">
        <v>25</v>
      </c>
      <c r="E81" s="6" t="s">
        <v>26</v>
      </c>
      <c r="F81" s="6" t="s">
        <v>51</v>
      </c>
      <c r="G81" s="6" t="s">
        <v>16</v>
      </c>
      <c r="H81" s="5">
        <v>20</v>
      </c>
      <c r="I81" s="28"/>
      <c r="J81" s="5">
        <v>30</v>
      </c>
      <c r="K81" s="5">
        <f t="shared" ref="K81" si="40">J81*H81</f>
        <v>600</v>
      </c>
      <c r="L81" s="28">
        <f t="shared" ref="L81" si="41">I81*(K81/10)</f>
        <v>0</v>
      </c>
    </row>
    <row r="82" spans="1:12" x14ac:dyDescent="0.35">
      <c r="A82" s="6" t="s">
        <v>10</v>
      </c>
      <c r="B82" s="6" t="s">
        <v>60</v>
      </c>
      <c r="C82" s="8" t="s">
        <v>128</v>
      </c>
      <c r="D82" s="8" t="s">
        <v>25</v>
      </c>
      <c r="E82" s="6" t="s">
        <v>26</v>
      </c>
      <c r="F82" s="6" t="s">
        <v>29</v>
      </c>
      <c r="G82" s="6" t="s">
        <v>16</v>
      </c>
      <c r="H82" s="5">
        <v>20</v>
      </c>
      <c r="I82" s="28"/>
      <c r="J82" s="5">
        <v>30</v>
      </c>
      <c r="K82" s="5">
        <f>J82*H82</f>
        <v>600</v>
      </c>
      <c r="L82" s="28">
        <f>I82*(K82/10)</f>
        <v>0</v>
      </c>
    </row>
    <row r="83" spans="1:12" ht="14.5" customHeight="1" x14ac:dyDescent="0.35">
      <c r="A83" s="6" t="s">
        <v>10</v>
      </c>
      <c r="B83" s="6" t="s">
        <v>60</v>
      </c>
      <c r="C83" s="8" t="s">
        <v>128</v>
      </c>
      <c r="D83" s="8" t="s">
        <v>25</v>
      </c>
      <c r="E83" s="6" t="s">
        <v>31</v>
      </c>
      <c r="F83" s="6" t="s">
        <v>51</v>
      </c>
      <c r="G83" s="6" t="s">
        <v>21</v>
      </c>
      <c r="H83" s="5">
        <v>20</v>
      </c>
      <c r="I83" s="28"/>
      <c r="J83" s="5">
        <v>30</v>
      </c>
      <c r="K83" s="5">
        <f>J83*H83</f>
        <v>600</v>
      </c>
      <c r="L83" s="28">
        <f>I83*(K83/10)</f>
        <v>0</v>
      </c>
    </row>
    <row r="84" spans="1:12" x14ac:dyDescent="0.35">
      <c r="A84" s="6" t="s">
        <v>10</v>
      </c>
      <c r="B84" s="6" t="s">
        <v>60</v>
      </c>
      <c r="C84" s="8" t="s">
        <v>128</v>
      </c>
      <c r="D84" s="8" t="s">
        <v>25</v>
      </c>
      <c r="E84" s="6" t="s">
        <v>31</v>
      </c>
      <c r="F84" s="6" t="s">
        <v>29</v>
      </c>
      <c r="G84" s="6" t="s">
        <v>21</v>
      </c>
      <c r="H84" s="5">
        <v>20</v>
      </c>
      <c r="I84" s="28"/>
      <c r="J84" s="5">
        <v>30</v>
      </c>
      <c r="K84" s="5">
        <f>J84*H84</f>
        <v>600</v>
      </c>
      <c r="L84" s="28">
        <f>I84*(K84/10)</f>
        <v>0</v>
      </c>
    </row>
    <row r="85" spans="1:12" x14ac:dyDescent="0.35">
      <c r="A85" s="6" t="s">
        <v>10</v>
      </c>
      <c r="B85" s="6" t="s">
        <v>60</v>
      </c>
      <c r="C85" s="8" t="s">
        <v>128</v>
      </c>
      <c r="D85" s="8" t="s">
        <v>25</v>
      </c>
      <c r="E85" s="6" t="s">
        <v>26</v>
      </c>
      <c r="F85" s="6" t="s">
        <v>32</v>
      </c>
      <c r="G85" s="6" t="s">
        <v>21</v>
      </c>
      <c r="H85" s="5">
        <v>20</v>
      </c>
      <c r="I85" s="29"/>
      <c r="J85" s="5">
        <v>30</v>
      </c>
      <c r="K85" s="5">
        <f t="shared" ref="K85:K86" si="42">J85*H85</f>
        <v>600</v>
      </c>
      <c r="L85" s="28">
        <f t="shared" ref="L85:L86" si="43">I85*(K85/10)</f>
        <v>0</v>
      </c>
    </row>
    <row r="86" spans="1:12" x14ac:dyDescent="0.35">
      <c r="A86" s="6" t="s">
        <v>10</v>
      </c>
      <c r="B86" s="6" t="s">
        <v>60</v>
      </c>
      <c r="C86" s="8" t="s">
        <v>128</v>
      </c>
      <c r="D86" s="8" t="s">
        <v>25</v>
      </c>
      <c r="E86" s="6" t="s">
        <v>31</v>
      </c>
      <c r="F86" s="6" t="s">
        <v>32</v>
      </c>
      <c r="G86" s="6" t="s">
        <v>21</v>
      </c>
      <c r="H86" s="5">
        <v>20</v>
      </c>
      <c r="I86" s="28"/>
      <c r="J86" s="5">
        <v>30</v>
      </c>
      <c r="K86" s="5">
        <f t="shared" si="42"/>
        <v>600</v>
      </c>
      <c r="L86" s="28">
        <f t="shared" si="43"/>
        <v>0</v>
      </c>
    </row>
    <row r="87" spans="1:12" x14ac:dyDescent="0.35">
      <c r="A87" s="18" t="s">
        <v>10</v>
      </c>
      <c r="B87" s="18" t="s">
        <v>60</v>
      </c>
      <c r="C87" s="19" t="str">
        <f>CONCATENATE(C86, " Total")</f>
        <v>Goldmines Total</v>
      </c>
      <c r="D87" s="19"/>
      <c r="E87" s="18"/>
      <c r="F87" s="18"/>
      <c r="G87" s="18"/>
      <c r="H87" s="20">
        <f>K87/J87</f>
        <v>20</v>
      </c>
      <c r="I87" s="20"/>
      <c r="J87" s="20">
        <f>SUM(J81:J86)</f>
        <v>180</v>
      </c>
      <c r="K87" s="20">
        <f>SUM(K81:K86)</f>
        <v>3600</v>
      </c>
      <c r="L87" s="20">
        <f>SUM(L81:L86)</f>
        <v>0</v>
      </c>
    </row>
    <row r="88" spans="1:12" x14ac:dyDescent="0.35">
      <c r="A88" s="6" t="s">
        <v>10</v>
      </c>
      <c r="B88" s="6" t="s">
        <v>60</v>
      </c>
      <c r="C88" s="8" t="s">
        <v>62</v>
      </c>
      <c r="D88" s="8" t="s">
        <v>25</v>
      </c>
      <c r="E88" s="6" t="s">
        <v>26</v>
      </c>
      <c r="F88" s="6" t="s">
        <v>42</v>
      </c>
      <c r="G88" s="6" t="s">
        <v>16</v>
      </c>
      <c r="H88" s="5">
        <v>20</v>
      </c>
      <c r="I88" s="28"/>
      <c r="J88" s="5">
        <v>24</v>
      </c>
      <c r="K88" s="5">
        <f t="shared" ref="K88:K89" si="44">J88*H88</f>
        <v>480</v>
      </c>
      <c r="L88" s="28">
        <f t="shared" ref="L88:L89" si="45">I88*(K88/10)</f>
        <v>0</v>
      </c>
    </row>
    <row r="89" spans="1:12" x14ac:dyDescent="0.35">
      <c r="A89" s="6" t="s">
        <v>10</v>
      </c>
      <c r="B89" s="6" t="s">
        <v>60</v>
      </c>
      <c r="C89" s="8" t="s">
        <v>62</v>
      </c>
      <c r="D89" s="8" t="s">
        <v>25</v>
      </c>
      <c r="E89" s="6" t="s">
        <v>26</v>
      </c>
      <c r="F89" s="6" t="s">
        <v>46</v>
      </c>
      <c r="G89" s="6" t="s">
        <v>16</v>
      </c>
      <c r="H89" s="5">
        <v>20</v>
      </c>
      <c r="I89" s="28"/>
      <c r="J89" s="5">
        <v>24</v>
      </c>
      <c r="K89" s="5">
        <f t="shared" si="44"/>
        <v>480</v>
      </c>
      <c r="L89" s="28">
        <f t="shared" si="45"/>
        <v>0</v>
      </c>
    </row>
    <row r="90" spans="1:12" x14ac:dyDescent="0.35">
      <c r="A90" s="6" t="s">
        <v>10</v>
      </c>
      <c r="B90" s="6" t="s">
        <v>60</v>
      </c>
      <c r="C90" s="8" t="s">
        <v>62</v>
      </c>
      <c r="D90" s="8" t="s">
        <v>25</v>
      </c>
      <c r="E90" s="6" t="s">
        <v>26</v>
      </c>
      <c r="F90" s="6" t="s">
        <v>63</v>
      </c>
      <c r="G90" s="6" t="s">
        <v>16</v>
      </c>
      <c r="H90" s="5">
        <v>20</v>
      </c>
      <c r="I90" s="28"/>
      <c r="J90" s="5">
        <v>24</v>
      </c>
      <c r="K90" s="5">
        <f t="shared" ref="K90:K95" si="46">J90*H90</f>
        <v>480</v>
      </c>
      <c r="L90" s="28">
        <f t="shared" ref="L90:L95" si="47">I90*(K90/10)</f>
        <v>0</v>
      </c>
    </row>
    <row r="91" spans="1:12" ht="14.5" customHeight="1" x14ac:dyDescent="0.35">
      <c r="A91" s="6" t="s">
        <v>10</v>
      </c>
      <c r="B91" s="6" t="s">
        <v>60</v>
      </c>
      <c r="C91" s="8" t="s">
        <v>62</v>
      </c>
      <c r="D91" s="8" t="s">
        <v>25</v>
      </c>
      <c r="E91" s="6" t="s">
        <v>26</v>
      </c>
      <c r="F91" s="6" t="s">
        <v>48</v>
      </c>
      <c r="G91" s="6" t="s">
        <v>21</v>
      </c>
      <c r="H91" s="5">
        <v>20</v>
      </c>
      <c r="I91" s="28"/>
      <c r="J91" s="5">
        <v>24</v>
      </c>
      <c r="K91" s="5">
        <f t="shared" si="46"/>
        <v>480</v>
      </c>
      <c r="L91" s="28">
        <f t="shared" si="47"/>
        <v>0</v>
      </c>
    </row>
    <row r="92" spans="1:12" x14ac:dyDescent="0.35">
      <c r="A92" s="6" t="s">
        <v>10</v>
      </c>
      <c r="B92" s="6" t="s">
        <v>60</v>
      </c>
      <c r="C92" s="8" t="s">
        <v>62</v>
      </c>
      <c r="D92" s="8" t="s">
        <v>25</v>
      </c>
      <c r="E92" s="6" t="s">
        <v>26</v>
      </c>
      <c r="F92" s="6" t="s">
        <v>49</v>
      </c>
      <c r="G92" s="6" t="s">
        <v>21</v>
      </c>
      <c r="H92" s="5">
        <v>20</v>
      </c>
      <c r="I92" s="28"/>
      <c r="J92" s="5">
        <v>24</v>
      </c>
      <c r="K92" s="5">
        <f t="shared" si="46"/>
        <v>480</v>
      </c>
      <c r="L92" s="28">
        <f t="shared" si="47"/>
        <v>0</v>
      </c>
    </row>
    <row r="93" spans="1:12" x14ac:dyDescent="0.35">
      <c r="A93" s="6" t="s">
        <v>10</v>
      </c>
      <c r="B93" s="6" t="s">
        <v>60</v>
      </c>
      <c r="C93" s="8" t="s">
        <v>62</v>
      </c>
      <c r="D93" s="8" t="s">
        <v>25</v>
      </c>
      <c r="E93" s="6" t="s">
        <v>31</v>
      </c>
      <c r="F93" s="6" t="s">
        <v>42</v>
      </c>
      <c r="G93" s="6" t="s">
        <v>21</v>
      </c>
      <c r="H93" s="5">
        <v>20</v>
      </c>
      <c r="I93" s="28"/>
      <c r="J93" s="5">
        <v>12</v>
      </c>
      <c r="K93" s="5">
        <f t="shared" si="46"/>
        <v>240</v>
      </c>
      <c r="L93" s="28">
        <f t="shared" si="47"/>
        <v>0</v>
      </c>
    </row>
    <row r="94" spans="1:12" ht="14.5" customHeight="1" x14ac:dyDescent="0.35">
      <c r="A94" s="6" t="s">
        <v>10</v>
      </c>
      <c r="B94" s="6" t="s">
        <v>60</v>
      </c>
      <c r="C94" s="8" t="s">
        <v>62</v>
      </c>
      <c r="D94" s="8" t="s">
        <v>25</v>
      </c>
      <c r="E94" s="6" t="s">
        <v>31</v>
      </c>
      <c r="F94" s="6" t="s">
        <v>46</v>
      </c>
      <c r="G94" s="6" t="s">
        <v>21</v>
      </c>
      <c r="H94" s="5">
        <v>20</v>
      </c>
      <c r="I94" s="28"/>
      <c r="J94" s="5">
        <v>12</v>
      </c>
      <c r="K94" s="5">
        <f t="shared" si="46"/>
        <v>240</v>
      </c>
      <c r="L94" s="28">
        <f t="shared" si="47"/>
        <v>0</v>
      </c>
    </row>
    <row r="95" spans="1:12" x14ac:dyDescent="0.35">
      <c r="A95" s="6" t="s">
        <v>10</v>
      </c>
      <c r="B95" s="6" t="s">
        <v>60</v>
      </c>
      <c r="C95" s="8" t="s">
        <v>62</v>
      </c>
      <c r="D95" s="8" t="s">
        <v>25</v>
      </c>
      <c r="E95" s="6" t="s">
        <v>31</v>
      </c>
      <c r="F95" s="6" t="s">
        <v>63</v>
      </c>
      <c r="G95" s="6" t="s">
        <v>21</v>
      </c>
      <c r="H95" s="5">
        <v>20</v>
      </c>
      <c r="I95" s="28"/>
      <c r="J95" s="5">
        <v>12</v>
      </c>
      <c r="K95" s="5">
        <f t="shared" si="46"/>
        <v>240</v>
      </c>
      <c r="L95" s="28">
        <f t="shared" si="47"/>
        <v>0</v>
      </c>
    </row>
    <row r="96" spans="1:12" x14ac:dyDescent="0.35">
      <c r="A96" s="6" t="s">
        <v>10</v>
      </c>
      <c r="B96" s="6" t="s">
        <v>60</v>
      </c>
      <c r="C96" s="8" t="s">
        <v>62</v>
      </c>
      <c r="D96" s="8" t="s">
        <v>25</v>
      </c>
      <c r="E96" s="6" t="s">
        <v>31</v>
      </c>
      <c r="F96" s="6" t="s">
        <v>48</v>
      </c>
      <c r="G96" s="6" t="s">
        <v>21</v>
      </c>
      <c r="H96" s="5">
        <v>20</v>
      </c>
      <c r="I96" s="29"/>
      <c r="J96" s="5">
        <v>12</v>
      </c>
      <c r="K96" s="5">
        <f t="shared" ref="K96:K97" si="48">J96*H96</f>
        <v>240</v>
      </c>
      <c r="L96" s="28">
        <f t="shared" ref="L96:L97" si="49">I96*(K96/10)</f>
        <v>0</v>
      </c>
    </row>
    <row r="97" spans="1:12" x14ac:dyDescent="0.35">
      <c r="A97" s="6" t="s">
        <v>10</v>
      </c>
      <c r="B97" s="6" t="s">
        <v>60</v>
      </c>
      <c r="C97" s="8" t="s">
        <v>62</v>
      </c>
      <c r="D97" s="8" t="s">
        <v>25</v>
      </c>
      <c r="E97" s="6" t="s">
        <v>31</v>
      </c>
      <c r="F97" s="6" t="s">
        <v>49</v>
      </c>
      <c r="G97" s="6" t="s">
        <v>21</v>
      </c>
      <c r="H97" s="5">
        <v>20</v>
      </c>
      <c r="I97" s="28"/>
      <c r="J97" s="5">
        <v>12</v>
      </c>
      <c r="K97" s="5">
        <f t="shared" si="48"/>
        <v>240</v>
      </c>
      <c r="L97" s="28">
        <f t="shared" si="49"/>
        <v>0</v>
      </c>
    </row>
    <row r="98" spans="1:12" x14ac:dyDescent="0.35">
      <c r="A98" s="18" t="s">
        <v>10</v>
      </c>
      <c r="B98" s="18" t="s">
        <v>60</v>
      </c>
      <c r="C98" s="19" t="str">
        <f>CONCATENATE(C97, " Total")</f>
        <v>Zee Cinema Total</v>
      </c>
      <c r="D98" s="19"/>
      <c r="E98" s="18"/>
      <c r="F98" s="18"/>
      <c r="G98" s="18"/>
      <c r="H98" s="20">
        <f>K98/J98</f>
        <v>20</v>
      </c>
      <c r="I98" s="20"/>
      <c r="J98" s="20">
        <f>SUM(J88:J97)</f>
        <v>180</v>
      </c>
      <c r="K98" s="20">
        <f>SUM(K88:K97)</f>
        <v>3600</v>
      </c>
      <c r="L98" s="20">
        <f>SUM(L88:L97)</f>
        <v>0</v>
      </c>
    </row>
    <row r="99" spans="1:12" x14ac:dyDescent="0.35">
      <c r="A99" s="6" t="s">
        <v>10</v>
      </c>
      <c r="B99" s="6" t="s">
        <v>60</v>
      </c>
      <c r="C99" s="8" t="s">
        <v>129</v>
      </c>
      <c r="D99" s="8" t="s">
        <v>25</v>
      </c>
      <c r="E99" s="6" t="s">
        <v>26</v>
      </c>
      <c r="F99" s="6" t="s">
        <v>70</v>
      </c>
      <c r="G99" s="6" t="s">
        <v>16</v>
      </c>
      <c r="H99" s="5">
        <v>20</v>
      </c>
      <c r="I99" s="28"/>
      <c r="J99" s="5">
        <v>25</v>
      </c>
      <c r="K99" s="5">
        <f t="shared" ref="K99" si="50">J99*H99</f>
        <v>500</v>
      </c>
      <c r="L99" s="28">
        <f t="shared" ref="L99" si="51">I99*(K99/10)</f>
        <v>0</v>
      </c>
    </row>
    <row r="100" spans="1:12" x14ac:dyDescent="0.35">
      <c r="A100" s="6" t="s">
        <v>10</v>
      </c>
      <c r="B100" s="6" t="s">
        <v>60</v>
      </c>
      <c r="C100" s="8" t="s">
        <v>129</v>
      </c>
      <c r="D100" s="8" t="s">
        <v>25</v>
      </c>
      <c r="E100" s="6" t="s">
        <v>26</v>
      </c>
      <c r="F100" s="6" t="s">
        <v>65</v>
      </c>
      <c r="G100" s="6" t="s">
        <v>16</v>
      </c>
      <c r="H100" s="5">
        <v>20</v>
      </c>
      <c r="I100" s="28"/>
      <c r="J100" s="5">
        <v>25</v>
      </c>
      <c r="K100" s="5">
        <f t="shared" ref="K100:K105" si="52">J100*H100</f>
        <v>500</v>
      </c>
      <c r="L100" s="28">
        <f t="shared" ref="L100:L105" si="53">I100*(K100/10)</f>
        <v>0</v>
      </c>
    </row>
    <row r="101" spans="1:12" ht="14.5" customHeight="1" x14ac:dyDescent="0.35">
      <c r="A101" s="6" t="s">
        <v>10</v>
      </c>
      <c r="B101" s="6" t="s">
        <v>60</v>
      </c>
      <c r="C101" s="8" t="s">
        <v>129</v>
      </c>
      <c r="D101" s="8" t="s">
        <v>25</v>
      </c>
      <c r="E101" s="6" t="s">
        <v>26</v>
      </c>
      <c r="F101" s="6" t="s">
        <v>43</v>
      </c>
      <c r="G101" s="6" t="s">
        <v>16</v>
      </c>
      <c r="H101" s="5">
        <v>20</v>
      </c>
      <c r="I101" s="28"/>
      <c r="J101" s="5">
        <v>25</v>
      </c>
      <c r="K101" s="5">
        <f t="shared" si="52"/>
        <v>500</v>
      </c>
      <c r="L101" s="28">
        <f t="shared" si="53"/>
        <v>0</v>
      </c>
    </row>
    <row r="102" spans="1:12" x14ac:dyDescent="0.35">
      <c r="A102" s="6" t="s">
        <v>10</v>
      </c>
      <c r="B102" s="6" t="s">
        <v>60</v>
      </c>
      <c r="C102" s="8" t="s">
        <v>129</v>
      </c>
      <c r="D102" s="8" t="s">
        <v>25</v>
      </c>
      <c r="E102" s="6" t="s">
        <v>26</v>
      </c>
      <c r="F102" s="6" t="s">
        <v>48</v>
      </c>
      <c r="G102" s="6" t="s">
        <v>21</v>
      </c>
      <c r="H102" s="5">
        <v>20</v>
      </c>
      <c r="I102" s="28"/>
      <c r="J102" s="5">
        <v>25</v>
      </c>
      <c r="K102" s="5">
        <f t="shared" si="52"/>
        <v>500</v>
      </c>
      <c r="L102" s="28">
        <f t="shared" si="53"/>
        <v>0</v>
      </c>
    </row>
    <row r="103" spans="1:12" x14ac:dyDescent="0.35">
      <c r="A103" s="6" t="s">
        <v>10</v>
      </c>
      <c r="B103" s="6" t="s">
        <v>60</v>
      </c>
      <c r="C103" s="8" t="s">
        <v>129</v>
      </c>
      <c r="D103" s="8" t="s">
        <v>25</v>
      </c>
      <c r="E103" s="6" t="s">
        <v>26</v>
      </c>
      <c r="F103" s="6" t="s">
        <v>179</v>
      </c>
      <c r="G103" s="6" t="s">
        <v>21</v>
      </c>
      <c r="H103" s="5">
        <v>20</v>
      </c>
      <c r="I103" s="28"/>
      <c r="J103" s="5">
        <v>25</v>
      </c>
      <c r="K103" s="5">
        <f t="shared" si="52"/>
        <v>500</v>
      </c>
      <c r="L103" s="28">
        <f t="shared" si="53"/>
        <v>0</v>
      </c>
    </row>
    <row r="104" spans="1:12" ht="14.5" customHeight="1" x14ac:dyDescent="0.35">
      <c r="A104" s="6" t="s">
        <v>10</v>
      </c>
      <c r="B104" s="6" t="s">
        <v>60</v>
      </c>
      <c r="C104" s="8" t="s">
        <v>129</v>
      </c>
      <c r="D104" s="8" t="s">
        <v>25</v>
      </c>
      <c r="E104" s="6" t="s">
        <v>31</v>
      </c>
      <c r="F104" s="6" t="s">
        <v>180</v>
      </c>
      <c r="G104" s="6" t="s">
        <v>21</v>
      </c>
      <c r="H104" s="5">
        <v>20</v>
      </c>
      <c r="I104" s="28"/>
      <c r="J104" s="5">
        <v>15</v>
      </c>
      <c r="K104" s="5">
        <f t="shared" si="52"/>
        <v>300</v>
      </c>
      <c r="L104" s="28">
        <f t="shared" si="53"/>
        <v>0</v>
      </c>
    </row>
    <row r="105" spans="1:12" x14ac:dyDescent="0.35">
      <c r="A105" s="6" t="s">
        <v>10</v>
      </c>
      <c r="B105" s="6" t="s">
        <v>60</v>
      </c>
      <c r="C105" s="8" t="s">
        <v>129</v>
      </c>
      <c r="D105" s="8" t="s">
        <v>25</v>
      </c>
      <c r="E105" s="6" t="s">
        <v>31</v>
      </c>
      <c r="F105" s="6" t="s">
        <v>43</v>
      </c>
      <c r="G105" s="6" t="s">
        <v>21</v>
      </c>
      <c r="H105" s="5">
        <v>20</v>
      </c>
      <c r="I105" s="28"/>
      <c r="J105" s="5">
        <v>15</v>
      </c>
      <c r="K105" s="5">
        <f t="shared" si="52"/>
        <v>300</v>
      </c>
      <c r="L105" s="28">
        <f t="shared" si="53"/>
        <v>0</v>
      </c>
    </row>
    <row r="106" spans="1:12" x14ac:dyDescent="0.35">
      <c r="A106" s="6" t="s">
        <v>10</v>
      </c>
      <c r="B106" s="6" t="s">
        <v>60</v>
      </c>
      <c r="C106" s="8" t="s">
        <v>129</v>
      </c>
      <c r="D106" s="8" t="s">
        <v>25</v>
      </c>
      <c r="E106" s="6" t="s">
        <v>31</v>
      </c>
      <c r="F106" s="6" t="s">
        <v>48</v>
      </c>
      <c r="G106" s="6" t="s">
        <v>21</v>
      </c>
      <c r="H106" s="5">
        <v>20</v>
      </c>
      <c r="I106" s="29"/>
      <c r="J106" s="5">
        <v>15</v>
      </c>
      <c r="K106" s="5">
        <f t="shared" ref="K106:K107" si="54">J106*H106</f>
        <v>300</v>
      </c>
      <c r="L106" s="28">
        <f t="shared" ref="L106:L107" si="55">I106*(K106/10)</f>
        <v>0</v>
      </c>
    </row>
    <row r="107" spans="1:12" x14ac:dyDescent="0.35">
      <c r="A107" s="6" t="s">
        <v>10</v>
      </c>
      <c r="B107" s="6" t="s">
        <v>60</v>
      </c>
      <c r="C107" s="8" t="s">
        <v>129</v>
      </c>
      <c r="D107" s="8" t="s">
        <v>25</v>
      </c>
      <c r="E107" s="6" t="s">
        <v>31</v>
      </c>
      <c r="F107" s="6" t="s">
        <v>179</v>
      </c>
      <c r="G107" s="6" t="s">
        <v>21</v>
      </c>
      <c r="H107" s="5">
        <v>20</v>
      </c>
      <c r="I107" s="28"/>
      <c r="J107" s="5">
        <v>15</v>
      </c>
      <c r="K107" s="5">
        <f t="shared" si="54"/>
        <v>300</v>
      </c>
      <c r="L107" s="28">
        <f t="shared" si="55"/>
        <v>0</v>
      </c>
    </row>
    <row r="108" spans="1:12" x14ac:dyDescent="0.35">
      <c r="A108" s="18" t="s">
        <v>10</v>
      </c>
      <c r="B108" s="18" t="s">
        <v>60</v>
      </c>
      <c r="C108" s="19" t="str">
        <f>CONCATENATE(C107, " Total")</f>
        <v>Sony MAX Total</v>
      </c>
      <c r="D108" s="19"/>
      <c r="E108" s="18"/>
      <c r="F108" s="18"/>
      <c r="G108" s="18"/>
      <c r="H108" s="20">
        <f>K108/J108</f>
        <v>20</v>
      </c>
      <c r="I108" s="20"/>
      <c r="J108" s="20">
        <f>SUM(J99:J107)</f>
        <v>185</v>
      </c>
      <c r="K108" s="20">
        <f>SUM(K99:K107)</f>
        <v>3700</v>
      </c>
      <c r="L108" s="20">
        <f>SUM(L99:L107)</f>
        <v>0</v>
      </c>
    </row>
    <row r="109" spans="1:12" x14ac:dyDescent="0.35">
      <c r="A109" s="6" t="s">
        <v>10</v>
      </c>
      <c r="B109" s="6" t="s">
        <v>60</v>
      </c>
      <c r="C109" s="8" t="s">
        <v>74</v>
      </c>
      <c r="D109" s="8" t="s">
        <v>25</v>
      </c>
      <c r="E109" s="6" t="s">
        <v>26</v>
      </c>
      <c r="F109" s="6" t="s">
        <v>85</v>
      </c>
      <c r="G109" s="6" t="s">
        <v>16</v>
      </c>
      <c r="H109" s="5">
        <v>20</v>
      </c>
      <c r="I109" s="28"/>
      <c r="J109" s="5">
        <v>25</v>
      </c>
      <c r="K109" s="5">
        <f t="shared" ref="K109" si="56">J109*H109</f>
        <v>500</v>
      </c>
      <c r="L109" s="28">
        <f t="shared" ref="L109" si="57">I109*(K109/10)</f>
        <v>0</v>
      </c>
    </row>
    <row r="110" spans="1:12" x14ac:dyDescent="0.35">
      <c r="A110" s="6" t="s">
        <v>10</v>
      </c>
      <c r="B110" s="6" t="s">
        <v>60</v>
      </c>
      <c r="C110" s="8" t="s">
        <v>74</v>
      </c>
      <c r="D110" s="8" t="s">
        <v>25</v>
      </c>
      <c r="E110" s="6" t="s">
        <v>26</v>
      </c>
      <c r="F110" s="6" t="s">
        <v>95</v>
      </c>
      <c r="G110" s="6" t="s">
        <v>16</v>
      </c>
      <c r="H110" s="5">
        <v>20</v>
      </c>
      <c r="I110" s="28"/>
      <c r="J110" s="5">
        <v>25</v>
      </c>
      <c r="K110" s="5">
        <f t="shared" ref="K110:K116" si="58">J110*H110</f>
        <v>500</v>
      </c>
      <c r="L110" s="28">
        <f t="shared" ref="L110:L116" si="59">I110*(K110/10)</f>
        <v>0</v>
      </c>
    </row>
    <row r="111" spans="1:12" ht="14.5" customHeight="1" x14ac:dyDescent="0.35">
      <c r="A111" s="6" t="s">
        <v>10</v>
      </c>
      <c r="B111" s="6" t="s">
        <v>60</v>
      </c>
      <c r="C111" s="8" t="s">
        <v>74</v>
      </c>
      <c r="D111" s="8" t="s">
        <v>25</v>
      </c>
      <c r="E111" s="6" t="s">
        <v>26</v>
      </c>
      <c r="F111" s="6" t="s">
        <v>69</v>
      </c>
      <c r="G111" s="6" t="s">
        <v>16</v>
      </c>
      <c r="H111" s="5">
        <v>20</v>
      </c>
      <c r="I111" s="28"/>
      <c r="J111" s="5">
        <v>25</v>
      </c>
      <c r="K111" s="5">
        <f t="shared" si="58"/>
        <v>500</v>
      </c>
      <c r="L111" s="28">
        <f t="shared" si="59"/>
        <v>0</v>
      </c>
    </row>
    <row r="112" spans="1:12" x14ac:dyDescent="0.35">
      <c r="A112" s="6" t="s">
        <v>10</v>
      </c>
      <c r="B112" s="6" t="s">
        <v>60</v>
      </c>
      <c r="C112" s="8" t="s">
        <v>74</v>
      </c>
      <c r="D112" s="8" t="s">
        <v>25</v>
      </c>
      <c r="E112" s="6" t="s">
        <v>26</v>
      </c>
      <c r="F112" s="6" t="s">
        <v>36</v>
      </c>
      <c r="G112" s="6" t="s">
        <v>21</v>
      </c>
      <c r="H112" s="5">
        <v>20</v>
      </c>
      <c r="I112" s="28"/>
      <c r="J112" s="5">
        <v>25</v>
      </c>
      <c r="K112" s="5">
        <f t="shared" si="58"/>
        <v>500</v>
      </c>
      <c r="L112" s="28">
        <f t="shared" si="59"/>
        <v>0</v>
      </c>
    </row>
    <row r="113" spans="1:12" x14ac:dyDescent="0.35">
      <c r="A113" s="6" t="s">
        <v>10</v>
      </c>
      <c r="B113" s="6" t="s">
        <v>60</v>
      </c>
      <c r="C113" s="8" t="s">
        <v>74</v>
      </c>
      <c r="D113" s="8" t="s">
        <v>25</v>
      </c>
      <c r="E113" s="6" t="s">
        <v>26</v>
      </c>
      <c r="F113" s="6" t="s">
        <v>37</v>
      </c>
      <c r="G113" s="6" t="s">
        <v>21</v>
      </c>
      <c r="H113" s="5">
        <v>20</v>
      </c>
      <c r="I113" s="28"/>
      <c r="J113" s="5">
        <v>25</v>
      </c>
      <c r="K113" s="5">
        <f t="shared" si="58"/>
        <v>500</v>
      </c>
      <c r="L113" s="28">
        <f t="shared" si="59"/>
        <v>0</v>
      </c>
    </row>
    <row r="114" spans="1:12" x14ac:dyDescent="0.35">
      <c r="A114" s="6" t="s">
        <v>10</v>
      </c>
      <c r="B114" s="6" t="s">
        <v>60</v>
      </c>
      <c r="C114" s="8" t="s">
        <v>74</v>
      </c>
      <c r="D114" s="8" t="s">
        <v>25</v>
      </c>
      <c r="E114" s="6" t="s">
        <v>31</v>
      </c>
      <c r="F114" s="6" t="s">
        <v>85</v>
      </c>
      <c r="G114" s="6" t="s">
        <v>21</v>
      </c>
      <c r="H114" s="5">
        <v>20</v>
      </c>
      <c r="I114" s="28"/>
      <c r="J114" s="5">
        <v>15</v>
      </c>
      <c r="K114" s="5">
        <f t="shared" si="58"/>
        <v>300</v>
      </c>
      <c r="L114" s="28">
        <f t="shared" si="59"/>
        <v>0</v>
      </c>
    </row>
    <row r="115" spans="1:12" ht="14.5" customHeight="1" x14ac:dyDescent="0.35">
      <c r="A115" s="6" t="s">
        <v>10</v>
      </c>
      <c r="B115" s="6" t="s">
        <v>60</v>
      </c>
      <c r="C115" s="8" t="s">
        <v>74</v>
      </c>
      <c r="D115" s="8" t="s">
        <v>25</v>
      </c>
      <c r="E115" s="6" t="s">
        <v>31</v>
      </c>
      <c r="F115" s="6" t="s">
        <v>95</v>
      </c>
      <c r="G115" s="6" t="s">
        <v>21</v>
      </c>
      <c r="H115" s="5">
        <v>20</v>
      </c>
      <c r="I115" s="28"/>
      <c r="J115" s="5">
        <v>15</v>
      </c>
      <c r="K115" s="5">
        <f t="shared" si="58"/>
        <v>300</v>
      </c>
      <c r="L115" s="28">
        <f t="shared" si="59"/>
        <v>0</v>
      </c>
    </row>
    <row r="116" spans="1:12" x14ac:dyDescent="0.35">
      <c r="A116" s="6" t="s">
        <v>10</v>
      </c>
      <c r="B116" s="6" t="s">
        <v>60</v>
      </c>
      <c r="C116" s="8" t="s">
        <v>74</v>
      </c>
      <c r="D116" s="8" t="s">
        <v>25</v>
      </c>
      <c r="E116" s="6" t="s">
        <v>31</v>
      </c>
      <c r="F116" s="6" t="s">
        <v>69</v>
      </c>
      <c r="G116" s="6" t="s">
        <v>21</v>
      </c>
      <c r="H116" s="5">
        <v>20</v>
      </c>
      <c r="I116" s="28"/>
      <c r="J116" s="5">
        <v>15</v>
      </c>
      <c r="K116" s="5">
        <f t="shared" si="58"/>
        <v>300</v>
      </c>
      <c r="L116" s="28">
        <f t="shared" si="59"/>
        <v>0</v>
      </c>
    </row>
    <row r="117" spans="1:12" x14ac:dyDescent="0.35">
      <c r="A117" s="6" t="s">
        <v>10</v>
      </c>
      <c r="B117" s="6" t="s">
        <v>60</v>
      </c>
      <c r="C117" s="8" t="s">
        <v>74</v>
      </c>
      <c r="D117" s="8" t="s">
        <v>25</v>
      </c>
      <c r="E117" s="6" t="s">
        <v>31</v>
      </c>
      <c r="F117" s="6" t="s">
        <v>36</v>
      </c>
      <c r="G117" s="6" t="s">
        <v>21</v>
      </c>
      <c r="H117" s="5">
        <v>20</v>
      </c>
      <c r="I117" s="30"/>
      <c r="J117" s="5">
        <v>15</v>
      </c>
      <c r="K117" s="5">
        <f t="shared" ref="K117:K118" si="60">J117*H117</f>
        <v>300</v>
      </c>
      <c r="L117" s="28">
        <f t="shared" ref="L117:L118" si="61">I117*(K117/10)</f>
        <v>0</v>
      </c>
    </row>
    <row r="118" spans="1:12" x14ac:dyDescent="0.35">
      <c r="A118" s="6" t="s">
        <v>10</v>
      </c>
      <c r="B118" s="6" t="s">
        <v>60</v>
      </c>
      <c r="C118" s="8" t="s">
        <v>74</v>
      </c>
      <c r="D118" s="8" t="s">
        <v>25</v>
      </c>
      <c r="E118" s="6" t="s">
        <v>31</v>
      </c>
      <c r="F118" s="6" t="s">
        <v>37</v>
      </c>
      <c r="G118" s="6" t="s">
        <v>21</v>
      </c>
      <c r="H118" s="5">
        <v>20</v>
      </c>
      <c r="I118" s="28"/>
      <c r="J118" s="5">
        <v>15</v>
      </c>
      <c r="K118" s="5">
        <f t="shared" si="60"/>
        <v>300</v>
      </c>
      <c r="L118" s="28">
        <f t="shared" si="61"/>
        <v>0</v>
      </c>
    </row>
    <row r="119" spans="1:12" x14ac:dyDescent="0.35">
      <c r="A119" s="18" t="s">
        <v>10</v>
      </c>
      <c r="B119" s="18" t="s">
        <v>60</v>
      </c>
      <c r="C119" s="19" t="str">
        <f>CONCATENATE(C118, " Total")</f>
        <v>Zee Anmol Cinema Total</v>
      </c>
      <c r="D119" s="19"/>
      <c r="E119" s="18"/>
      <c r="F119" s="18"/>
      <c r="G119" s="18"/>
      <c r="H119" s="20">
        <f>K119/J119</f>
        <v>20</v>
      </c>
      <c r="I119" s="20"/>
      <c r="J119" s="20">
        <f>SUM(J109:J118)</f>
        <v>200</v>
      </c>
      <c r="K119" s="20">
        <f>SUM(K109:K118)</f>
        <v>4000</v>
      </c>
      <c r="L119" s="20">
        <f>SUM(L109:L118)</f>
        <v>0</v>
      </c>
    </row>
    <row r="120" spans="1:12" x14ac:dyDescent="0.35">
      <c r="A120" s="6" t="s">
        <v>10</v>
      </c>
      <c r="B120" s="6" t="s">
        <v>60</v>
      </c>
      <c r="C120" s="8" t="s">
        <v>181</v>
      </c>
      <c r="D120" s="8" t="s">
        <v>25</v>
      </c>
      <c r="E120" s="6" t="s">
        <v>26</v>
      </c>
      <c r="F120" s="6" t="s">
        <v>174</v>
      </c>
      <c r="G120" s="6" t="s">
        <v>16</v>
      </c>
      <c r="H120" s="5">
        <v>20</v>
      </c>
      <c r="I120" s="28"/>
      <c r="J120" s="5">
        <v>50</v>
      </c>
      <c r="K120" s="5">
        <f>J120*H120</f>
        <v>1000</v>
      </c>
      <c r="L120" s="28">
        <f>I120*(K120/10)</f>
        <v>0</v>
      </c>
    </row>
    <row r="121" spans="1:12" ht="14.5" customHeight="1" x14ac:dyDescent="0.35">
      <c r="A121" s="6" t="s">
        <v>10</v>
      </c>
      <c r="B121" s="6" t="s">
        <v>60</v>
      </c>
      <c r="C121" s="8" t="s">
        <v>181</v>
      </c>
      <c r="D121" s="8" t="s">
        <v>25</v>
      </c>
      <c r="E121" s="6" t="s">
        <v>26</v>
      </c>
      <c r="F121" s="6" t="s">
        <v>67</v>
      </c>
      <c r="G121" s="6" t="s">
        <v>16</v>
      </c>
      <c r="H121" s="5">
        <v>20</v>
      </c>
      <c r="I121" s="28"/>
      <c r="J121" s="5">
        <v>50</v>
      </c>
      <c r="K121" s="5">
        <f>J121*H121</f>
        <v>1000</v>
      </c>
      <c r="L121" s="28">
        <f>I121*(K121/10)</f>
        <v>0</v>
      </c>
    </row>
    <row r="122" spans="1:12" x14ac:dyDescent="0.35">
      <c r="A122" s="6" t="s">
        <v>10</v>
      </c>
      <c r="B122" s="6" t="s">
        <v>60</v>
      </c>
      <c r="C122" s="8" t="s">
        <v>181</v>
      </c>
      <c r="D122" s="8" t="s">
        <v>25</v>
      </c>
      <c r="E122" s="6" t="s">
        <v>26</v>
      </c>
      <c r="F122" s="6" t="s">
        <v>77</v>
      </c>
      <c r="G122" s="6" t="s">
        <v>21</v>
      </c>
      <c r="H122" s="5">
        <v>20</v>
      </c>
      <c r="I122" s="28"/>
      <c r="J122" s="5">
        <v>50</v>
      </c>
      <c r="K122" s="5">
        <f>J122*H122</f>
        <v>1000</v>
      </c>
      <c r="L122" s="28">
        <f>I122*(K122/10)</f>
        <v>0</v>
      </c>
    </row>
    <row r="123" spans="1:12" x14ac:dyDescent="0.35">
      <c r="A123" s="6" t="s">
        <v>10</v>
      </c>
      <c r="B123" s="6" t="s">
        <v>60</v>
      </c>
      <c r="C123" s="8" t="s">
        <v>181</v>
      </c>
      <c r="D123" s="8" t="s">
        <v>25</v>
      </c>
      <c r="E123" s="6" t="s">
        <v>31</v>
      </c>
      <c r="F123" s="6" t="s">
        <v>18</v>
      </c>
      <c r="G123" s="6" t="s">
        <v>21</v>
      </c>
      <c r="H123" s="5">
        <v>20</v>
      </c>
      <c r="I123" s="30"/>
      <c r="J123" s="5">
        <v>40</v>
      </c>
      <c r="K123" s="5">
        <f t="shared" ref="K123:K124" si="62">J123*H123</f>
        <v>800</v>
      </c>
      <c r="L123" s="28">
        <f t="shared" ref="L123:L124" si="63">I123*(K123/10)</f>
        <v>0</v>
      </c>
    </row>
    <row r="124" spans="1:12" x14ac:dyDescent="0.35">
      <c r="A124" s="6" t="s">
        <v>10</v>
      </c>
      <c r="B124" s="6" t="s">
        <v>60</v>
      </c>
      <c r="C124" s="8" t="s">
        <v>181</v>
      </c>
      <c r="D124" s="8" t="s">
        <v>25</v>
      </c>
      <c r="E124" s="6" t="s">
        <v>31</v>
      </c>
      <c r="F124" s="6" t="s">
        <v>77</v>
      </c>
      <c r="G124" s="6" t="s">
        <v>21</v>
      </c>
      <c r="H124" s="5">
        <v>20</v>
      </c>
      <c r="I124" s="28"/>
      <c r="J124" s="5">
        <v>40</v>
      </c>
      <c r="K124" s="5">
        <f t="shared" si="62"/>
        <v>800</v>
      </c>
      <c r="L124" s="28">
        <f t="shared" si="63"/>
        <v>0</v>
      </c>
    </row>
    <row r="125" spans="1:12" x14ac:dyDescent="0.35">
      <c r="A125" s="18" t="s">
        <v>10</v>
      </c>
      <c r="B125" s="18" t="s">
        <v>60</v>
      </c>
      <c r="C125" s="19" t="str">
        <f>CONCATENATE(C124, " Total")</f>
        <v>Star Utsav Movies Total</v>
      </c>
      <c r="D125" s="19"/>
      <c r="E125" s="18"/>
      <c r="F125" s="18"/>
      <c r="G125" s="18"/>
      <c r="H125" s="20">
        <f>K125/J125</f>
        <v>20</v>
      </c>
      <c r="I125" s="20"/>
      <c r="J125" s="20">
        <f>SUM(J120:J124)</f>
        <v>230</v>
      </c>
      <c r="K125" s="20">
        <f t="shared" ref="K125:L125" si="64">SUM(K120:K124)</f>
        <v>4600</v>
      </c>
      <c r="L125" s="20">
        <f t="shared" si="64"/>
        <v>0</v>
      </c>
    </row>
    <row r="126" spans="1:12" x14ac:dyDescent="0.35">
      <c r="A126" s="6" t="s">
        <v>10</v>
      </c>
      <c r="B126" s="6" t="s">
        <v>139</v>
      </c>
      <c r="C126" s="8" t="s">
        <v>138</v>
      </c>
      <c r="D126" s="8" t="s">
        <v>25</v>
      </c>
      <c r="E126" s="6" t="s">
        <v>14</v>
      </c>
      <c r="F126" s="6" t="s">
        <v>27</v>
      </c>
      <c r="G126" s="6" t="s">
        <v>21</v>
      </c>
      <c r="H126" s="5">
        <v>20</v>
      </c>
      <c r="I126" s="28"/>
      <c r="J126" s="5">
        <v>50</v>
      </c>
      <c r="K126" s="5">
        <f>J126*H126</f>
        <v>1000</v>
      </c>
      <c r="L126" s="28">
        <f>I126*(K126/10)</f>
        <v>0</v>
      </c>
    </row>
    <row r="127" spans="1:12" x14ac:dyDescent="0.35">
      <c r="A127" s="6" t="s">
        <v>10</v>
      </c>
      <c r="B127" s="6" t="s">
        <v>139</v>
      </c>
      <c r="C127" s="8" t="s">
        <v>138</v>
      </c>
      <c r="D127" s="8" t="s">
        <v>25</v>
      </c>
      <c r="E127" s="6" t="s">
        <v>14</v>
      </c>
      <c r="F127" s="6" t="s">
        <v>29</v>
      </c>
      <c r="G127" s="6" t="s">
        <v>16</v>
      </c>
      <c r="H127" s="5">
        <v>20</v>
      </c>
      <c r="I127" s="30"/>
      <c r="J127" s="5">
        <v>50</v>
      </c>
      <c r="K127" s="5">
        <f t="shared" ref="K127:K128" si="65">J127*H127</f>
        <v>1000</v>
      </c>
      <c r="L127" s="28">
        <f t="shared" ref="L127:L128" si="66">I127*(K127/10)</f>
        <v>0</v>
      </c>
    </row>
    <row r="128" spans="1:12" x14ac:dyDescent="0.35">
      <c r="A128" s="6" t="s">
        <v>10</v>
      </c>
      <c r="B128" s="6" t="s">
        <v>139</v>
      </c>
      <c r="C128" s="8" t="s">
        <v>138</v>
      </c>
      <c r="D128" s="8" t="s">
        <v>25</v>
      </c>
      <c r="E128" s="6" t="s">
        <v>14</v>
      </c>
      <c r="F128" s="6" t="s">
        <v>32</v>
      </c>
      <c r="G128" s="6" t="s">
        <v>21</v>
      </c>
      <c r="H128" s="5">
        <v>20</v>
      </c>
      <c r="I128" s="28"/>
      <c r="J128" s="5">
        <v>50</v>
      </c>
      <c r="K128" s="5">
        <f t="shared" si="65"/>
        <v>1000</v>
      </c>
      <c r="L128" s="28">
        <f t="shared" si="66"/>
        <v>0</v>
      </c>
    </row>
    <row r="129" spans="1:12" x14ac:dyDescent="0.35">
      <c r="A129" s="18" t="s">
        <v>10</v>
      </c>
      <c r="B129" s="18" t="s">
        <v>139</v>
      </c>
      <c r="C129" s="19" t="str">
        <f>CONCATENATE(C128, " Total")</f>
        <v>Aaj Tak Total</v>
      </c>
      <c r="D129" s="19"/>
      <c r="E129" s="18"/>
      <c r="F129" s="18"/>
      <c r="G129" s="18"/>
      <c r="H129" s="20">
        <f>K129/J129</f>
        <v>20</v>
      </c>
      <c r="I129" s="20"/>
      <c r="J129" s="20">
        <f t="shared" ref="J129:L129" si="67">SUM(J126:J128)</f>
        <v>150</v>
      </c>
      <c r="K129" s="20">
        <f t="shared" si="67"/>
        <v>3000</v>
      </c>
      <c r="L129" s="20">
        <f t="shared" si="67"/>
        <v>0</v>
      </c>
    </row>
    <row r="130" spans="1:12" x14ac:dyDescent="0.35">
      <c r="A130" s="6" t="s">
        <v>10</v>
      </c>
      <c r="B130" s="6" t="s">
        <v>139</v>
      </c>
      <c r="C130" s="8" t="s">
        <v>142</v>
      </c>
      <c r="D130" s="8" t="s">
        <v>25</v>
      </c>
      <c r="E130" s="6" t="s">
        <v>14</v>
      </c>
      <c r="F130" s="6" t="s">
        <v>27</v>
      </c>
      <c r="G130" s="6" t="s">
        <v>21</v>
      </c>
      <c r="H130" s="5">
        <v>20</v>
      </c>
      <c r="I130" s="28"/>
      <c r="J130" s="5">
        <v>60</v>
      </c>
      <c r="K130" s="5">
        <f>J130*H130</f>
        <v>1200</v>
      </c>
      <c r="L130" s="28">
        <f>I130*(K130/10)</f>
        <v>0</v>
      </c>
    </row>
    <row r="131" spans="1:12" x14ac:dyDescent="0.35">
      <c r="A131" s="6" t="s">
        <v>10</v>
      </c>
      <c r="B131" s="6" t="s">
        <v>139</v>
      </c>
      <c r="C131" s="8" t="s">
        <v>142</v>
      </c>
      <c r="D131" s="8" t="s">
        <v>25</v>
      </c>
      <c r="E131" s="6" t="s">
        <v>14</v>
      </c>
      <c r="F131" s="6" t="s">
        <v>29</v>
      </c>
      <c r="G131" s="6" t="s">
        <v>16</v>
      </c>
      <c r="H131" s="5">
        <v>20</v>
      </c>
      <c r="I131" s="30"/>
      <c r="J131" s="5">
        <v>60</v>
      </c>
      <c r="K131" s="5">
        <f t="shared" ref="K131:K132" si="68">J131*H131</f>
        <v>1200</v>
      </c>
      <c r="L131" s="28">
        <f t="shared" ref="L131:L132" si="69">I131*(K131/10)</f>
        <v>0</v>
      </c>
    </row>
    <row r="132" spans="1:12" x14ac:dyDescent="0.35">
      <c r="A132" s="6" t="s">
        <v>10</v>
      </c>
      <c r="B132" s="6" t="s">
        <v>139</v>
      </c>
      <c r="C132" s="8" t="s">
        <v>142</v>
      </c>
      <c r="D132" s="8" t="s">
        <v>25</v>
      </c>
      <c r="E132" s="6" t="s">
        <v>14</v>
      </c>
      <c r="F132" s="6" t="s">
        <v>32</v>
      </c>
      <c r="G132" s="6" t="s">
        <v>21</v>
      </c>
      <c r="H132" s="5">
        <v>20</v>
      </c>
      <c r="I132" s="28"/>
      <c r="J132" s="5">
        <v>60</v>
      </c>
      <c r="K132" s="5">
        <f t="shared" si="68"/>
        <v>1200</v>
      </c>
      <c r="L132" s="28">
        <f t="shared" si="69"/>
        <v>0</v>
      </c>
    </row>
    <row r="133" spans="1:12" x14ac:dyDescent="0.35">
      <c r="A133" s="18" t="s">
        <v>10</v>
      </c>
      <c r="B133" s="18" t="s">
        <v>139</v>
      </c>
      <c r="C133" s="19" t="str">
        <f>CONCATENATE(C132, " Total")</f>
        <v>News18 India Total</v>
      </c>
      <c r="D133" s="19"/>
      <c r="E133" s="18"/>
      <c r="F133" s="18"/>
      <c r="G133" s="18"/>
      <c r="H133" s="20">
        <f>K133/J133</f>
        <v>20</v>
      </c>
      <c r="I133" s="20"/>
      <c r="J133" s="20">
        <f t="shared" ref="J133" si="70">SUM(J130:J132)</f>
        <v>180</v>
      </c>
      <c r="K133" s="20">
        <f t="shared" ref="K133" si="71">SUM(K130:K132)</f>
        <v>3600</v>
      </c>
      <c r="L133" s="20">
        <f t="shared" ref="L133" si="72">SUM(L130:L132)</f>
        <v>0</v>
      </c>
    </row>
    <row r="134" spans="1:12" x14ac:dyDescent="0.35">
      <c r="A134" s="6" t="s">
        <v>10</v>
      </c>
      <c r="B134" s="6" t="s">
        <v>139</v>
      </c>
      <c r="C134" s="8" t="s">
        <v>145</v>
      </c>
      <c r="D134" s="8" t="s">
        <v>25</v>
      </c>
      <c r="E134" s="6" t="s">
        <v>14</v>
      </c>
      <c r="F134" s="6" t="s">
        <v>27</v>
      </c>
      <c r="G134" s="6" t="s">
        <v>21</v>
      </c>
      <c r="H134" s="5">
        <v>20</v>
      </c>
      <c r="I134" s="28"/>
      <c r="J134" s="5">
        <v>60</v>
      </c>
      <c r="K134" s="5">
        <f>J134*H134</f>
        <v>1200</v>
      </c>
      <c r="L134" s="28">
        <f>I134*(K134/10)</f>
        <v>0</v>
      </c>
    </row>
    <row r="135" spans="1:12" x14ac:dyDescent="0.35">
      <c r="A135" s="6" t="s">
        <v>10</v>
      </c>
      <c r="B135" s="6" t="s">
        <v>139</v>
      </c>
      <c r="C135" s="8" t="s">
        <v>145</v>
      </c>
      <c r="D135" s="8" t="s">
        <v>25</v>
      </c>
      <c r="E135" s="6" t="s">
        <v>14</v>
      </c>
      <c r="F135" s="6" t="s">
        <v>29</v>
      </c>
      <c r="G135" s="6" t="s">
        <v>16</v>
      </c>
      <c r="H135" s="5">
        <v>20</v>
      </c>
      <c r="I135" s="30"/>
      <c r="J135" s="5">
        <v>60</v>
      </c>
      <c r="K135" s="5">
        <f t="shared" ref="K135:K136" si="73">J135*H135</f>
        <v>1200</v>
      </c>
      <c r="L135" s="28">
        <f t="shared" ref="L135:L136" si="74">I135*(K135/10)</f>
        <v>0</v>
      </c>
    </row>
    <row r="136" spans="1:12" x14ac:dyDescent="0.35">
      <c r="A136" s="6" t="s">
        <v>10</v>
      </c>
      <c r="B136" s="6" t="s">
        <v>139</v>
      </c>
      <c r="C136" s="8" t="s">
        <v>145</v>
      </c>
      <c r="D136" s="8" t="s">
        <v>25</v>
      </c>
      <c r="E136" s="6" t="s">
        <v>14</v>
      </c>
      <c r="F136" s="6" t="s">
        <v>32</v>
      </c>
      <c r="G136" s="6" t="s">
        <v>21</v>
      </c>
      <c r="H136" s="5">
        <v>20</v>
      </c>
      <c r="I136" s="28"/>
      <c r="J136" s="5">
        <v>60</v>
      </c>
      <c r="K136" s="5">
        <f t="shared" si="73"/>
        <v>1200</v>
      </c>
      <c r="L136" s="28">
        <f t="shared" si="74"/>
        <v>0</v>
      </c>
    </row>
    <row r="137" spans="1:12" x14ac:dyDescent="0.35">
      <c r="A137" s="18" t="s">
        <v>10</v>
      </c>
      <c r="B137" s="18" t="s">
        <v>139</v>
      </c>
      <c r="C137" s="19" t="str">
        <f>CONCATENATE(C136, " Total")</f>
        <v>India TV Total</v>
      </c>
      <c r="D137" s="19"/>
      <c r="E137" s="18"/>
      <c r="F137" s="18"/>
      <c r="G137" s="18"/>
      <c r="H137" s="20">
        <f>K137/J137</f>
        <v>20</v>
      </c>
      <c r="I137" s="20"/>
      <c r="J137" s="20">
        <f t="shared" ref="J137" si="75">SUM(J134:J136)</f>
        <v>180</v>
      </c>
      <c r="K137" s="20">
        <f t="shared" ref="K137" si="76">SUM(K134:K136)</f>
        <v>3600</v>
      </c>
      <c r="L137" s="20">
        <f t="shared" ref="L137" si="77">SUM(L134:L136)</f>
        <v>0</v>
      </c>
    </row>
    <row r="138" spans="1:12" x14ac:dyDescent="0.35">
      <c r="A138" s="6" t="s">
        <v>10</v>
      </c>
      <c r="B138" s="6" t="s">
        <v>139</v>
      </c>
      <c r="C138" s="8" t="s">
        <v>147</v>
      </c>
      <c r="D138" s="8" t="s">
        <v>25</v>
      </c>
      <c r="E138" s="6" t="s">
        <v>14</v>
      </c>
      <c r="F138" s="6" t="s">
        <v>27</v>
      </c>
      <c r="G138" s="6" t="s">
        <v>21</v>
      </c>
      <c r="H138" s="5">
        <v>20</v>
      </c>
      <c r="I138" s="28"/>
      <c r="J138" s="5">
        <v>60</v>
      </c>
      <c r="K138" s="5">
        <f>J138*H138</f>
        <v>1200</v>
      </c>
      <c r="L138" s="28">
        <f>I138*(K138/10)</f>
        <v>0</v>
      </c>
    </row>
    <row r="139" spans="1:12" x14ac:dyDescent="0.35">
      <c r="A139" s="6" t="s">
        <v>10</v>
      </c>
      <c r="B139" s="6" t="s">
        <v>139</v>
      </c>
      <c r="C139" s="8" t="s">
        <v>147</v>
      </c>
      <c r="D139" s="8" t="s">
        <v>25</v>
      </c>
      <c r="E139" s="6" t="s">
        <v>14</v>
      </c>
      <c r="F139" s="6" t="s">
        <v>29</v>
      </c>
      <c r="G139" s="6" t="s">
        <v>16</v>
      </c>
      <c r="H139" s="5">
        <v>20</v>
      </c>
      <c r="I139" s="30"/>
      <c r="J139" s="5">
        <v>60</v>
      </c>
      <c r="K139" s="5">
        <f t="shared" ref="K139:K140" si="78">J139*H139</f>
        <v>1200</v>
      </c>
      <c r="L139" s="28">
        <f t="shared" ref="L139:L140" si="79">I139*(K139/10)</f>
        <v>0</v>
      </c>
    </row>
    <row r="140" spans="1:12" x14ac:dyDescent="0.35">
      <c r="A140" s="6" t="s">
        <v>10</v>
      </c>
      <c r="B140" s="6" t="s">
        <v>139</v>
      </c>
      <c r="C140" s="8" t="s">
        <v>147</v>
      </c>
      <c r="D140" s="8" t="s">
        <v>25</v>
      </c>
      <c r="E140" s="6" t="s">
        <v>14</v>
      </c>
      <c r="F140" s="6" t="s">
        <v>32</v>
      </c>
      <c r="G140" s="6" t="s">
        <v>21</v>
      </c>
      <c r="H140" s="5">
        <v>20</v>
      </c>
      <c r="I140" s="28"/>
      <c r="J140" s="5">
        <v>60</v>
      </c>
      <c r="K140" s="5">
        <f t="shared" si="78"/>
        <v>1200</v>
      </c>
      <c r="L140" s="28">
        <f t="shared" si="79"/>
        <v>0</v>
      </c>
    </row>
    <row r="141" spans="1:12" x14ac:dyDescent="0.35">
      <c r="A141" s="18" t="s">
        <v>10</v>
      </c>
      <c r="B141" s="18" t="s">
        <v>139</v>
      </c>
      <c r="C141" s="19" t="str">
        <f>CONCATENATE(C140, " Total")</f>
        <v>Republic Bharat Total</v>
      </c>
      <c r="D141" s="19"/>
      <c r="E141" s="18"/>
      <c r="F141" s="18"/>
      <c r="G141" s="18"/>
      <c r="H141" s="20">
        <f>K141/J141</f>
        <v>20</v>
      </c>
      <c r="I141" s="20"/>
      <c r="J141" s="20">
        <f t="shared" ref="J141" si="80">SUM(J138:J140)</f>
        <v>180</v>
      </c>
      <c r="K141" s="20">
        <f t="shared" ref="K141" si="81">SUM(K138:K140)</f>
        <v>3600</v>
      </c>
      <c r="L141" s="20">
        <f t="shared" ref="L141" si="82">SUM(L138:L140)</f>
        <v>0</v>
      </c>
    </row>
    <row r="142" spans="1:12" x14ac:dyDescent="0.35">
      <c r="A142" s="6" t="s">
        <v>10</v>
      </c>
      <c r="B142" s="6" t="s">
        <v>139</v>
      </c>
      <c r="C142" s="8" t="s">
        <v>149</v>
      </c>
      <c r="D142" s="8" t="s">
        <v>25</v>
      </c>
      <c r="E142" s="6" t="s">
        <v>14</v>
      </c>
      <c r="F142" s="6" t="s">
        <v>27</v>
      </c>
      <c r="G142" s="6" t="s">
        <v>21</v>
      </c>
      <c r="H142" s="5">
        <v>20</v>
      </c>
      <c r="I142" s="28"/>
      <c r="J142" s="5">
        <v>60</v>
      </c>
      <c r="K142" s="5">
        <f>J142*H142</f>
        <v>1200</v>
      </c>
      <c r="L142" s="28">
        <f>I142*(K142/10)</f>
        <v>0</v>
      </c>
    </row>
    <row r="143" spans="1:12" x14ac:dyDescent="0.35">
      <c r="A143" s="6" t="s">
        <v>10</v>
      </c>
      <c r="B143" s="6" t="s">
        <v>139</v>
      </c>
      <c r="C143" s="8" t="s">
        <v>149</v>
      </c>
      <c r="D143" s="8" t="s">
        <v>25</v>
      </c>
      <c r="E143" s="6" t="s">
        <v>14</v>
      </c>
      <c r="F143" s="6" t="s">
        <v>29</v>
      </c>
      <c r="G143" s="6" t="s">
        <v>16</v>
      </c>
      <c r="H143" s="5">
        <v>20</v>
      </c>
      <c r="I143" s="30"/>
      <c r="J143" s="5">
        <v>60</v>
      </c>
      <c r="K143" s="5">
        <f t="shared" ref="K143:K144" si="83">J143*H143</f>
        <v>1200</v>
      </c>
      <c r="L143" s="28">
        <f t="shared" ref="L143:L144" si="84">I143*(K143/10)</f>
        <v>0</v>
      </c>
    </row>
    <row r="144" spans="1:12" x14ac:dyDescent="0.35">
      <c r="A144" s="6" t="s">
        <v>10</v>
      </c>
      <c r="B144" s="6" t="s">
        <v>139</v>
      </c>
      <c r="C144" s="8" t="s">
        <v>149</v>
      </c>
      <c r="D144" s="8" t="s">
        <v>25</v>
      </c>
      <c r="E144" s="6" t="s">
        <v>14</v>
      </c>
      <c r="F144" s="6" t="s">
        <v>32</v>
      </c>
      <c r="G144" s="6" t="s">
        <v>21</v>
      </c>
      <c r="H144" s="5">
        <v>20</v>
      </c>
      <c r="I144" s="28"/>
      <c r="J144" s="5">
        <v>60</v>
      </c>
      <c r="K144" s="5">
        <f t="shared" si="83"/>
        <v>1200</v>
      </c>
      <c r="L144" s="28">
        <f t="shared" si="84"/>
        <v>0</v>
      </c>
    </row>
    <row r="145" spans="1:12" x14ac:dyDescent="0.35">
      <c r="A145" s="18" t="s">
        <v>10</v>
      </c>
      <c r="B145" s="18" t="s">
        <v>139</v>
      </c>
      <c r="C145" s="19" t="str">
        <f>CONCATENATE(C144, " Total")</f>
        <v>TV9 Bharatvarsh Total</v>
      </c>
      <c r="D145" s="19"/>
      <c r="E145" s="18"/>
      <c r="F145" s="18"/>
      <c r="G145" s="18"/>
      <c r="H145" s="20">
        <f>K145/J145</f>
        <v>20</v>
      </c>
      <c r="I145" s="20"/>
      <c r="J145" s="20">
        <f t="shared" ref="J145" si="85">SUM(J142:J144)</f>
        <v>180</v>
      </c>
      <c r="K145" s="20">
        <f t="shared" ref="K145" si="86">SUM(K142:K144)</f>
        <v>3600</v>
      </c>
      <c r="L145" s="20">
        <f t="shared" ref="L145" si="87">SUM(L142:L144)</f>
        <v>0</v>
      </c>
    </row>
    <row r="146" spans="1:12" x14ac:dyDescent="0.35">
      <c r="A146" s="6" t="s">
        <v>10</v>
      </c>
      <c r="B146" s="6" t="s">
        <v>151</v>
      </c>
      <c r="C146" s="8" t="s">
        <v>150</v>
      </c>
      <c r="D146" s="8" t="s">
        <v>25</v>
      </c>
      <c r="E146" s="6" t="s">
        <v>14</v>
      </c>
      <c r="F146" s="6" t="s">
        <v>27</v>
      </c>
      <c r="G146" s="6" t="s">
        <v>21</v>
      </c>
      <c r="H146" s="5">
        <v>20</v>
      </c>
      <c r="I146" s="28"/>
      <c r="J146" s="5">
        <v>70</v>
      </c>
      <c r="K146" s="5">
        <f>J146*H146</f>
        <v>1400</v>
      </c>
      <c r="L146" s="28">
        <f>I146*(K146/10)</f>
        <v>0</v>
      </c>
    </row>
    <row r="147" spans="1:12" x14ac:dyDescent="0.35">
      <c r="A147" s="6" t="s">
        <v>10</v>
      </c>
      <c r="B147" s="6" t="s">
        <v>151</v>
      </c>
      <c r="C147" s="8" t="s">
        <v>150</v>
      </c>
      <c r="D147" s="8" t="s">
        <v>25</v>
      </c>
      <c r="E147" s="6" t="s">
        <v>14</v>
      </c>
      <c r="F147" s="6" t="s">
        <v>29</v>
      </c>
      <c r="G147" s="6" t="s">
        <v>16</v>
      </c>
      <c r="H147" s="5">
        <v>20</v>
      </c>
      <c r="I147" s="30"/>
      <c r="J147" s="5">
        <v>70</v>
      </c>
      <c r="K147" s="5">
        <f t="shared" ref="K147:K148" si="88">J147*H147</f>
        <v>1400</v>
      </c>
      <c r="L147" s="28">
        <f t="shared" ref="L147:L148" si="89">I147*(K147/10)</f>
        <v>0</v>
      </c>
    </row>
    <row r="148" spans="1:12" x14ac:dyDescent="0.35">
      <c r="A148" s="6" t="s">
        <v>10</v>
      </c>
      <c r="B148" s="6" t="s">
        <v>151</v>
      </c>
      <c r="C148" s="8" t="s">
        <v>150</v>
      </c>
      <c r="D148" s="8" t="s">
        <v>25</v>
      </c>
      <c r="E148" s="6" t="s">
        <v>14</v>
      </c>
      <c r="F148" s="6" t="s">
        <v>32</v>
      </c>
      <c r="G148" s="6" t="s">
        <v>21</v>
      </c>
      <c r="H148" s="5">
        <v>20</v>
      </c>
      <c r="I148" s="28"/>
      <c r="J148" s="5">
        <v>70</v>
      </c>
      <c r="K148" s="5">
        <f t="shared" si="88"/>
        <v>1400</v>
      </c>
      <c r="L148" s="28">
        <f t="shared" si="89"/>
        <v>0</v>
      </c>
    </row>
    <row r="149" spans="1:12" x14ac:dyDescent="0.35">
      <c r="A149" s="18" t="s">
        <v>10</v>
      </c>
      <c r="B149" s="18" t="s">
        <v>151</v>
      </c>
      <c r="C149" s="19" t="str">
        <f>CONCATENATE(C148, " Total")</f>
        <v>CNBC Awaaz Total</v>
      </c>
      <c r="D149" s="19"/>
      <c r="E149" s="18"/>
      <c r="F149" s="18"/>
      <c r="G149" s="18"/>
      <c r="H149" s="20">
        <f>K149/J149</f>
        <v>20</v>
      </c>
      <c r="I149" s="20"/>
      <c r="J149" s="20">
        <f t="shared" ref="J149" si="90">SUM(J146:J148)</f>
        <v>210</v>
      </c>
      <c r="K149" s="20">
        <f t="shared" ref="K149" si="91">SUM(K146:K148)</f>
        <v>4200</v>
      </c>
      <c r="L149" s="20">
        <f t="shared" ref="L149" si="92">SUM(L146:L148)</f>
        <v>0</v>
      </c>
    </row>
    <row r="150" spans="1:12" x14ac:dyDescent="0.35">
      <c r="A150" s="6" t="s">
        <v>10</v>
      </c>
      <c r="B150" s="6" t="s">
        <v>151</v>
      </c>
      <c r="C150" s="8" t="s">
        <v>157</v>
      </c>
      <c r="D150" s="8" t="s">
        <v>25</v>
      </c>
      <c r="E150" s="6" t="s">
        <v>14</v>
      </c>
      <c r="F150" s="6" t="s">
        <v>27</v>
      </c>
      <c r="G150" s="6" t="s">
        <v>21</v>
      </c>
      <c r="H150" s="5">
        <v>20</v>
      </c>
      <c r="I150" s="28"/>
      <c r="J150" s="5">
        <v>70</v>
      </c>
      <c r="K150" s="5">
        <f>J150*H150</f>
        <v>1400</v>
      </c>
      <c r="L150" s="28">
        <f>I150*(K150/10)</f>
        <v>0</v>
      </c>
    </row>
    <row r="151" spans="1:12" x14ac:dyDescent="0.35">
      <c r="A151" s="6" t="s">
        <v>10</v>
      </c>
      <c r="B151" s="6" t="s">
        <v>151</v>
      </c>
      <c r="C151" s="8" t="s">
        <v>157</v>
      </c>
      <c r="D151" s="8" t="s">
        <v>25</v>
      </c>
      <c r="E151" s="6" t="s">
        <v>14</v>
      </c>
      <c r="F151" s="6" t="s">
        <v>29</v>
      </c>
      <c r="G151" s="6" t="s">
        <v>16</v>
      </c>
      <c r="H151" s="5">
        <v>20</v>
      </c>
      <c r="I151" s="30"/>
      <c r="J151" s="5">
        <v>70</v>
      </c>
      <c r="K151" s="5">
        <f t="shared" ref="K151:K152" si="93">J151*H151</f>
        <v>1400</v>
      </c>
      <c r="L151" s="28">
        <f t="shared" ref="L151:L152" si="94">I151*(K151/10)</f>
        <v>0</v>
      </c>
    </row>
    <row r="152" spans="1:12" x14ac:dyDescent="0.35">
      <c r="A152" s="6" t="s">
        <v>10</v>
      </c>
      <c r="B152" s="6" t="s">
        <v>151</v>
      </c>
      <c r="C152" s="8" t="s">
        <v>157</v>
      </c>
      <c r="D152" s="8" t="s">
        <v>25</v>
      </c>
      <c r="E152" s="6" t="s">
        <v>14</v>
      </c>
      <c r="F152" s="6" t="s">
        <v>32</v>
      </c>
      <c r="G152" s="6" t="s">
        <v>21</v>
      </c>
      <c r="H152" s="5">
        <v>20</v>
      </c>
      <c r="I152" s="28"/>
      <c r="J152" s="5">
        <v>70</v>
      </c>
      <c r="K152" s="5">
        <f t="shared" si="93"/>
        <v>1400</v>
      </c>
      <c r="L152" s="28">
        <f t="shared" si="94"/>
        <v>0</v>
      </c>
    </row>
    <row r="153" spans="1:12" x14ac:dyDescent="0.35">
      <c r="A153" s="18" t="s">
        <v>10</v>
      </c>
      <c r="B153" s="18" t="s">
        <v>151</v>
      </c>
      <c r="C153" s="19" t="str">
        <f>CONCATENATE(C152, " Total")</f>
        <v>Zee Business Total</v>
      </c>
      <c r="D153" s="19"/>
      <c r="E153" s="18"/>
      <c r="F153" s="18"/>
      <c r="G153" s="18"/>
      <c r="H153" s="20">
        <f>K153/J153</f>
        <v>20</v>
      </c>
      <c r="I153" s="20"/>
      <c r="J153" s="20">
        <f t="shared" ref="J153" si="95">SUM(J150:J152)</f>
        <v>210</v>
      </c>
      <c r="K153" s="20">
        <f t="shared" ref="K153" si="96">SUM(K150:K152)</f>
        <v>4200</v>
      </c>
      <c r="L153" s="20">
        <f t="shared" ref="L153" si="97">SUM(L150:L152)</f>
        <v>0</v>
      </c>
    </row>
    <row r="154" spans="1:12" x14ac:dyDescent="0.35">
      <c r="A154" s="6" t="s">
        <v>10</v>
      </c>
      <c r="B154" s="6" t="s">
        <v>153</v>
      </c>
      <c r="C154" s="8" t="s">
        <v>156</v>
      </c>
      <c r="D154" s="8" t="s">
        <v>25</v>
      </c>
      <c r="E154" s="6" t="s">
        <v>14</v>
      </c>
      <c r="F154" s="6" t="s">
        <v>27</v>
      </c>
      <c r="G154" s="6" t="s">
        <v>21</v>
      </c>
      <c r="H154" s="5">
        <v>20</v>
      </c>
      <c r="I154" s="28"/>
      <c r="J154" s="5">
        <v>70</v>
      </c>
      <c r="K154" s="5">
        <f>J154*H154</f>
        <v>1400</v>
      </c>
      <c r="L154" s="28">
        <f>I154*(K154/10)</f>
        <v>0</v>
      </c>
    </row>
    <row r="155" spans="1:12" x14ac:dyDescent="0.35">
      <c r="A155" s="6" t="s">
        <v>10</v>
      </c>
      <c r="B155" s="6" t="s">
        <v>153</v>
      </c>
      <c r="C155" s="8" t="s">
        <v>156</v>
      </c>
      <c r="D155" s="8" t="s">
        <v>25</v>
      </c>
      <c r="E155" s="6" t="s">
        <v>14</v>
      </c>
      <c r="F155" s="6" t="s">
        <v>29</v>
      </c>
      <c r="G155" s="6" t="s">
        <v>16</v>
      </c>
      <c r="H155" s="5">
        <v>20</v>
      </c>
      <c r="I155" s="30"/>
      <c r="J155" s="5">
        <v>70</v>
      </c>
      <c r="K155" s="5">
        <f t="shared" ref="K155:K156" si="98">J155*H155</f>
        <v>1400</v>
      </c>
      <c r="L155" s="28">
        <f t="shared" ref="L155:L156" si="99">I155*(K155/10)</f>
        <v>0</v>
      </c>
    </row>
    <row r="156" spans="1:12" x14ac:dyDescent="0.35">
      <c r="A156" s="6" t="s">
        <v>10</v>
      </c>
      <c r="B156" s="6" t="s">
        <v>153</v>
      </c>
      <c r="C156" s="8" t="s">
        <v>156</v>
      </c>
      <c r="D156" s="8" t="s">
        <v>25</v>
      </c>
      <c r="E156" s="6" t="s">
        <v>14</v>
      </c>
      <c r="F156" s="6" t="s">
        <v>32</v>
      </c>
      <c r="G156" s="6" t="s">
        <v>21</v>
      </c>
      <c r="H156" s="5">
        <v>20</v>
      </c>
      <c r="I156" s="28"/>
      <c r="J156" s="5">
        <v>70</v>
      </c>
      <c r="K156" s="5">
        <f t="shared" si="98"/>
        <v>1400</v>
      </c>
      <c r="L156" s="28">
        <f t="shared" si="99"/>
        <v>0</v>
      </c>
    </row>
    <row r="157" spans="1:12" x14ac:dyDescent="0.35">
      <c r="A157" s="18" t="s">
        <v>10</v>
      </c>
      <c r="B157" s="18" t="s">
        <v>153</v>
      </c>
      <c r="C157" s="19" t="str">
        <f>CONCATENATE(C156, " Total")</f>
        <v>Republic TV Total</v>
      </c>
      <c r="D157" s="19"/>
      <c r="E157" s="18"/>
      <c r="F157" s="18"/>
      <c r="G157" s="18"/>
      <c r="H157" s="20">
        <f>K157/J157</f>
        <v>20</v>
      </c>
      <c r="I157" s="20"/>
      <c r="J157" s="20">
        <f t="shared" ref="J157" si="100">SUM(J154:J156)</f>
        <v>210</v>
      </c>
      <c r="K157" s="20">
        <f t="shared" ref="K157" si="101">SUM(K154:K156)</f>
        <v>4200</v>
      </c>
      <c r="L157" s="20">
        <f t="shared" ref="L157" si="102">SUM(L154:L156)</f>
        <v>0</v>
      </c>
    </row>
    <row r="158" spans="1:12" x14ac:dyDescent="0.35">
      <c r="A158" s="6" t="s">
        <v>10</v>
      </c>
      <c r="B158" s="6" t="s">
        <v>153</v>
      </c>
      <c r="C158" s="8" t="s">
        <v>152</v>
      </c>
      <c r="D158" s="8" t="s">
        <v>25</v>
      </c>
      <c r="E158" s="6" t="s">
        <v>14</v>
      </c>
      <c r="F158" s="6" t="s">
        <v>27</v>
      </c>
      <c r="G158" s="6" t="s">
        <v>21</v>
      </c>
      <c r="H158" s="5">
        <v>20</v>
      </c>
      <c r="I158" s="28"/>
      <c r="J158" s="5">
        <v>70</v>
      </c>
      <c r="K158" s="5">
        <f>J158*H158</f>
        <v>1400</v>
      </c>
      <c r="L158" s="28">
        <f>I158*(K158/10)</f>
        <v>0</v>
      </c>
    </row>
    <row r="159" spans="1:12" x14ac:dyDescent="0.35">
      <c r="A159" s="6" t="s">
        <v>10</v>
      </c>
      <c r="B159" s="6" t="s">
        <v>153</v>
      </c>
      <c r="C159" s="8" t="s">
        <v>152</v>
      </c>
      <c r="D159" s="8" t="s">
        <v>25</v>
      </c>
      <c r="E159" s="6" t="s">
        <v>14</v>
      </c>
      <c r="F159" s="6" t="s">
        <v>29</v>
      </c>
      <c r="G159" s="6" t="s">
        <v>16</v>
      </c>
      <c r="H159" s="5">
        <v>20</v>
      </c>
      <c r="I159" s="30"/>
      <c r="J159" s="5">
        <v>70</v>
      </c>
      <c r="K159" s="5">
        <f t="shared" ref="K159:K160" si="103">J159*H159</f>
        <v>1400</v>
      </c>
      <c r="L159" s="28">
        <f t="shared" ref="L159:L160" si="104">I159*(K159/10)</f>
        <v>0</v>
      </c>
    </row>
    <row r="160" spans="1:12" x14ac:dyDescent="0.35">
      <c r="A160" s="6" t="s">
        <v>10</v>
      </c>
      <c r="B160" s="6" t="s">
        <v>153</v>
      </c>
      <c r="C160" s="8" t="s">
        <v>152</v>
      </c>
      <c r="D160" s="8" t="s">
        <v>25</v>
      </c>
      <c r="E160" s="6" t="s">
        <v>14</v>
      </c>
      <c r="F160" s="6" t="s">
        <v>32</v>
      </c>
      <c r="G160" s="6" t="s">
        <v>21</v>
      </c>
      <c r="H160" s="5">
        <v>20</v>
      </c>
      <c r="I160" s="28"/>
      <c r="J160" s="5">
        <v>70</v>
      </c>
      <c r="K160" s="5">
        <f t="shared" si="103"/>
        <v>1400</v>
      </c>
      <c r="L160" s="28">
        <f t="shared" si="104"/>
        <v>0</v>
      </c>
    </row>
    <row r="161" spans="1:12" x14ac:dyDescent="0.35">
      <c r="A161" s="18" t="s">
        <v>10</v>
      </c>
      <c r="B161" s="18" t="s">
        <v>153</v>
      </c>
      <c r="C161" s="19" t="str">
        <f>CONCATENATE(C160, " Total")</f>
        <v>CNN News18 Total</v>
      </c>
      <c r="D161" s="19"/>
      <c r="E161" s="18"/>
      <c r="F161" s="18"/>
      <c r="G161" s="18"/>
      <c r="H161" s="20">
        <f>K161/J161</f>
        <v>20</v>
      </c>
      <c r="I161" s="20"/>
      <c r="J161" s="20">
        <f t="shared" ref="J161" si="105">SUM(J158:J160)</f>
        <v>210</v>
      </c>
      <c r="K161" s="20">
        <f t="shared" ref="K161" si="106">SUM(K158:K160)</f>
        <v>4200</v>
      </c>
      <c r="L161" s="20">
        <f t="shared" ref="L161" si="107">SUM(L158:L160)</f>
        <v>0</v>
      </c>
    </row>
    <row r="162" spans="1:12" x14ac:dyDescent="0.35">
      <c r="A162" s="16" t="s">
        <v>112</v>
      </c>
      <c r="B162" s="16"/>
      <c r="C162" s="16"/>
      <c r="D162" s="16"/>
      <c r="E162" s="16"/>
      <c r="F162" s="16"/>
      <c r="G162" s="16"/>
      <c r="H162" s="16">
        <f>K162/J162</f>
        <v>20</v>
      </c>
      <c r="I162" s="17"/>
      <c r="J162" s="16">
        <f>SUM(J9:J161)/2</f>
        <v>3803</v>
      </c>
      <c r="K162" s="16">
        <f>SUM(K9:K161)/2</f>
        <v>76060</v>
      </c>
      <c r="L162" s="16">
        <f>SUM(L9:L161)/2</f>
        <v>0</v>
      </c>
    </row>
    <row r="163" spans="1:12" x14ac:dyDescent="0.35">
      <c r="A163" s="6" t="s">
        <v>182</v>
      </c>
      <c r="B163" s="6" t="s">
        <v>183</v>
      </c>
      <c r="C163" s="8" t="s">
        <v>184</v>
      </c>
      <c r="D163" s="8" t="s">
        <v>25</v>
      </c>
      <c r="E163" s="6" t="s">
        <v>30</v>
      </c>
      <c r="F163" s="6" t="s">
        <v>75</v>
      </c>
      <c r="G163" s="6" t="s">
        <v>16</v>
      </c>
      <c r="H163" s="5">
        <v>20</v>
      </c>
      <c r="I163" s="28"/>
      <c r="J163" s="5">
        <v>30</v>
      </c>
      <c r="K163" s="5">
        <f>J163*H163</f>
        <v>600</v>
      </c>
      <c r="L163" s="28">
        <f>I163*(K163/10)</f>
        <v>0</v>
      </c>
    </row>
    <row r="164" spans="1:12" x14ac:dyDescent="0.35">
      <c r="A164" s="6" t="s">
        <v>182</v>
      </c>
      <c r="B164" s="6" t="s">
        <v>183</v>
      </c>
      <c r="C164" s="8" t="s">
        <v>184</v>
      </c>
      <c r="D164" s="8" t="s">
        <v>25</v>
      </c>
      <c r="E164" s="6" t="s">
        <v>30</v>
      </c>
      <c r="F164" s="6" t="s">
        <v>63</v>
      </c>
      <c r="G164" s="6" t="s">
        <v>16</v>
      </c>
      <c r="H164" s="5">
        <v>20</v>
      </c>
      <c r="I164" s="28"/>
      <c r="J164" s="5">
        <v>30</v>
      </c>
      <c r="K164" s="5">
        <f>J164*H164</f>
        <v>600</v>
      </c>
      <c r="L164" s="28">
        <f>I164*(K164/10)</f>
        <v>0</v>
      </c>
    </row>
    <row r="165" spans="1:12" x14ac:dyDescent="0.35">
      <c r="A165" s="6" t="s">
        <v>182</v>
      </c>
      <c r="B165" s="6" t="s">
        <v>183</v>
      </c>
      <c r="C165" s="8" t="s">
        <v>184</v>
      </c>
      <c r="D165" s="8" t="s">
        <v>25</v>
      </c>
      <c r="E165" s="6" t="s">
        <v>30</v>
      </c>
      <c r="F165" s="6" t="s">
        <v>32</v>
      </c>
      <c r="G165" s="6" t="s">
        <v>21</v>
      </c>
      <c r="H165" s="5">
        <v>20</v>
      </c>
      <c r="I165" s="28"/>
      <c r="J165" s="5">
        <v>8</v>
      </c>
      <c r="K165" s="5">
        <f>J165*H165</f>
        <v>160</v>
      </c>
      <c r="L165" s="28">
        <f>I165*(K165/10)</f>
        <v>0</v>
      </c>
    </row>
    <row r="166" spans="1:12" ht="14.5" customHeight="1" x14ac:dyDescent="0.35">
      <c r="A166" s="6" t="s">
        <v>182</v>
      </c>
      <c r="B166" s="6" t="s">
        <v>183</v>
      </c>
      <c r="C166" s="8" t="s">
        <v>184</v>
      </c>
      <c r="D166" s="8" t="s">
        <v>25</v>
      </c>
      <c r="E166" s="6" t="s">
        <v>30</v>
      </c>
      <c r="F166" s="6" t="s">
        <v>80</v>
      </c>
      <c r="G166" s="6" t="s">
        <v>21</v>
      </c>
      <c r="H166" s="5">
        <v>20</v>
      </c>
      <c r="I166" s="28"/>
      <c r="J166" s="5">
        <v>6</v>
      </c>
      <c r="K166" s="5">
        <f t="shared" ref="K166:K168" si="108">J166*H166</f>
        <v>120</v>
      </c>
      <c r="L166" s="28">
        <f>I166*(K166/10)</f>
        <v>0</v>
      </c>
    </row>
    <row r="167" spans="1:12" x14ac:dyDescent="0.35">
      <c r="A167" s="6" t="s">
        <v>182</v>
      </c>
      <c r="B167" s="6" t="s">
        <v>183</v>
      </c>
      <c r="C167" s="8" t="s">
        <v>184</v>
      </c>
      <c r="D167" s="8" t="s">
        <v>210</v>
      </c>
      <c r="E167" s="6" t="s">
        <v>30</v>
      </c>
      <c r="F167" s="6" t="s">
        <v>33</v>
      </c>
      <c r="G167" s="6" t="s">
        <v>21</v>
      </c>
      <c r="H167" s="5">
        <v>20</v>
      </c>
      <c r="I167" s="29"/>
      <c r="J167" s="5">
        <v>4</v>
      </c>
      <c r="K167" s="5">
        <f t="shared" si="108"/>
        <v>80</v>
      </c>
      <c r="L167" s="28">
        <f t="shared" ref="L167:L168" si="109">I167*(K167/10)</f>
        <v>0</v>
      </c>
    </row>
    <row r="168" spans="1:12" x14ac:dyDescent="0.35">
      <c r="A168" s="6" t="s">
        <v>182</v>
      </c>
      <c r="B168" s="6" t="s">
        <v>183</v>
      </c>
      <c r="C168" s="8" t="s">
        <v>184</v>
      </c>
      <c r="D168" s="8" t="s">
        <v>211</v>
      </c>
      <c r="E168" s="6" t="s">
        <v>30</v>
      </c>
      <c r="F168" s="6" t="s">
        <v>93</v>
      </c>
      <c r="G168" s="6" t="s">
        <v>21</v>
      </c>
      <c r="H168" s="5">
        <v>20</v>
      </c>
      <c r="I168" s="28"/>
      <c r="J168" s="5">
        <v>4</v>
      </c>
      <c r="K168" s="5">
        <f t="shared" si="108"/>
        <v>80</v>
      </c>
      <c r="L168" s="28">
        <f t="shared" si="109"/>
        <v>0</v>
      </c>
    </row>
    <row r="169" spans="1:12" x14ac:dyDescent="0.35">
      <c r="A169" s="6" t="s">
        <v>182</v>
      </c>
      <c r="B169" s="6" t="s">
        <v>183</v>
      </c>
      <c r="C169" s="8" t="s">
        <v>184</v>
      </c>
      <c r="D169" s="8" t="s">
        <v>213</v>
      </c>
      <c r="E169" s="6" t="s">
        <v>30</v>
      </c>
      <c r="F169" s="6" t="s">
        <v>22</v>
      </c>
      <c r="G169" s="6" t="s">
        <v>21</v>
      </c>
      <c r="H169" s="5">
        <v>20</v>
      </c>
      <c r="I169" s="28"/>
      <c r="J169" s="5">
        <v>4</v>
      </c>
      <c r="K169" s="5">
        <f t="shared" ref="K169" si="110">J169*H169</f>
        <v>80</v>
      </c>
      <c r="L169" s="28">
        <f t="shared" ref="L169" si="111">I169*(K169/10)</f>
        <v>0</v>
      </c>
    </row>
    <row r="170" spans="1:12" x14ac:dyDescent="0.35">
      <c r="A170" s="6" t="s">
        <v>182</v>
      </c>
      <c r="B170" s="6" t="s">
        <v>183</v>
      </c>
      <c r="C170" s="8" t="s">
        <v>184</v>
      </c>
      <c r="D170" s="8" t="s">
        <v>212</v>
      </c>
      <c r="E170" s="6" t="s">
        <v>30</v>
      </c>
      <c r="F170" s="6" t="s">
        <v>81</v>
      </c>
      <c r="G170" s="6" t="s">
        <v>21</v>
      </c>
      <c r="H170" s="5">
        <v>20</v>
      </c>
      <c r="I170" s="28"/>
      <c r="J170" s="5">
        <v>4</v>
      </c>
      <c r="K170" s="5">
        <f t="shared" ref="K170" si="112">J170*H170</f>
        <v>80</v>
      </c>
      <c r="L170" s="28">
        <f t="shared" ref="L170" si="113">I170*(K170/10)</f>
        <v>0</v>
      </c>
    </row>
    <row r="171" spans="1:12" x14ac:dyDescent="0.35">
      <c r="A171" s="18" t="s">
        <v>182</v>
      </c>
      <c r="B171" s="18" t="e">
        <f>#REF!</f>
        <v>#REF!</v>
      </c>
      <c r="C171" s="19" t="str">
        <f>CONCATENATE(C170, " Total")</f>
        <v>Star Pravah Total</v>
      </c>
      <c r="D171" s="19"/>
      <c r="E171" s="18"/>
      <c r="F171" s="18"/>
      <c r="G171" s="18"/>
      <c r="H171" s="20">
        <f>K171/J171</f>
        <v>20</v>
      </c>
      <c r="I171" s="20"/>
      <c r="J171" s="20">
        <f>SUM(J163:J170)</f>
        <v>90</v>
      </c>
      <c r="K171" s="20">
        <f>SUM(K163:K170)</f>
        <v>1800</v>
      </c>
      <c r="L171" s="20">
        <f>SUM(L163:L170)</f>
        <v>0</v>
      </c>
    </row>
    <row r="172" spans="1:12" x14ac:dyDescent="0.35">
      <c r="A172" s="6" t="s">
        <v>182</v>
      </c>
      <c r="B172" s="6" t="s">
        <v>183</v>
      </c>
      <c r="C172" s="8" t="s">
        <v>82</v>
      </c>
      <c r="D172" s="8" t="s">
        <v>25</v>
      </c>
      <c r="E172" s="6" t="s">
        <v>26</v>
      </c>
      <c r="F172" s="6" t="s">
        <v>83</v>
      </c>
      <c r="G172" s="6" t="s">
        <v>16</v>
      </c>
      <c r="H172" s="5">
        <v>20</v>
      </c>
      <c r="I172" s="29"/>
      <c r="J172" s="5">
        <v>20</v>
      </c>
      <c r="K172" s="5">
        <f t="shared" ref="K172:K179" si="114">J172*H172</f>
        <v>400</v>
      </c>
      <c r="L172" s="28">
        <f t="shared" ref="L172:L179" si="115">I172*(K172/10)</f>
        <v>0</v>
      </c>
    </row>
    <row r="173" spans="1:12" x14ac:dyDescent="0.35">
      <c r="A173" s="6" t="s">
        <v>182</v>
      </c>
      <c r="B173" s="6" t="s">
        <v>183</v>
      </c>
      <c r="C173" s="8" t="s">
        <v>82</v>
      </c>
      <c r="D173" s="8" t="s">
        <v>25</v>
      </c>
      <c r="E173" s="6" t="s">
        <v>26</v>
      </c>
      <c r="F173" s="6" t="s">
        <v>63</v>
      </c>
      <c r="G173" s="6" t="s">
        <v>16</v>
      </c>
      <c r="H173" s="5">
        <v>20</v>
      </c>
      <c r="I173" s="29"/>
      <c r="J173" s="5">
        <v>20</v>
      </c>
      <c r="K173" s="5">
        <f t="shared" ref="K173" si="116">J173*H173</f>
        <v>400</v>
      </c>
      <c r="L173" s="28">
        <f t="shared" ref="L173" si="117">I173*(K173/10)</f>
        <v>0</v>
      </c>
    </row>
    <row r="174" spans="1:12" x14ac:dyDescent="0.35">
      <c r="A174" s="6" t="s">
        <v>182</v>
      </c>
      <c r="B174" s="6" t="s">
        <v>183</v>
      </c>
      <c r="C174" s="8" t="s">
        <v>82</v>
      </c>
      <c r="D174" s="8" t="s">
        <v>25</v>
      </c>
      <c r="E174" s="6" t="s">
        <v>26</v>
      </c>
      <c r="F174" s="6" t="s">
        <v>23</v>
      </c>
      <c r="G174" s="6" t="s">
        <v>21</v>
      </c>
      <c r="H174" s="5">
        <v>20</v>
      </c>
      <c r="I174" s="29"/>
      <c r="J174" s="5">
        <v>10</v>
      </c>
      <c r="K174" s="5">
        <f t="shared" ref="K174" si="118">J174*H174</f>
        <v>200</v>
      </c>
      <c r="L174" s="28">
        <f t="shared" ref="L174" si="119">I174*(K174/10)</f>
        <v>0</v>
      </c>
    </row>
    <row r="175" spans="1:12" x14ac:dyDescent="0.35">
      <c r="A175" s="6" t="s">
        <v>182</v>
      </c>
      <c r="B175" s="6" t="s">
        <v>183</v>
      </c>
      <c r="C175" s="8" t="s">
        <v>82</v>
      </c>
      <c r="D175" s="8" t="s">
        <v>214</v>
      </c>
      <c r="E175" s="6" t="s">
        <v>30</v>
      </c>
      <c r="F175" s="6" t="s">
        <v>22</v>
      </c>
      <c r="G175" s="6" t="s">
        <v>21</v>
      </c>
      <c r="H175" s="5">
        <v>20</v>
      </c>
      <c r="I175" s="28"/>
      <c r="J175" s="5">
        <v>5</v>
      </c>
      <c r="K175" s="5">
        <f t="shared" si="114"/>
        <v>100</v>
      </c>
      <c r="L175" s="28">
        <f t="shared" si="115"/>
        <v>0</v>
      </c>
    </row>
    <row r="176" spans="1:12" x14ac:dyDescent="0.35">
      <c r="A176" s="6" t="s">
        <v>182</v>
      </c>
      <c r="B176" s="6" t="s">
        <v>183</v>
      </c>
      <c r="C176" s="8" t="s">
        <v>82</v>
      </c>
      <c r="D176" s="8" t="s">
        <v>215</v>
      </c>
      <c r="E176" s="6" t="s">
        <v>30</v>
      </c>
      <c r="F176" s="6" t="s">
        <v>93</v>
      </c>
      <c r="G176" s="6" t="s">
        <v>21</v>
      </c>
      <c r="H176" s="5">
        <v>20</v>
      </c>
      <c r="I176" s="28"/>
      <c r="J176" s="5">
        <v>5</v>
      </c>
      <c r="K176" s="5">
        <f t="shared" si="114"/>
        <v>100</v>
      </c>
      <c r="L176" s="28">
        <f t="shared" si="115"/>
        <v>0</v>
      </c>
    </row>
    <row r="177" spans="1:12" x14ac:dyDescent="0.35">
      <c r="A177" s="6" t="s">
        <v>182</v>
      </c>
      <c r="B177" s="6" t="s">
        <v>183</v>
      </c>
      <c r="C177" s="8" t="s">
        <v>82</v>
      </c>
      <c r="D177" s="8" t="s">
        <v>216</v>
      </c>
      <c r="E177" s="6" t="s">
        <v>30</v>
      </c>
      <c r="F177" s="6" t="s">
        <v>81</v>
      </c>
      <c r="G177" s="6" t="s">
        <v>21</v>
      </c>
      <c r="H177" s="5">
        <v>20</v>
      </c>
      <c r="I177" s="28"/>
      <c r="J177" s="5">
        <v>5</v>
      </c>
      <c r="K177" s="5">
        <f t="shared" ref="K177" si="120">J177*H177</f>
        <v>100</v>
      </c>
      <c r="L177" s="28">
        <f t="shared" ref="L177" si="121">I177*(K177/10)</f>
        <v>0</v>
      </c>
    </row>
    <row r="178" spans="1:12" x14ac:dyDescent="0.35">
      <c r="A178" s="6" t="s">
        <v>182</v>
      </c>
      <c r="B178" s="6" t="s">
        <v>183</v>
      </c>
      <c r="C178" s="8" t="s">
        <v>82</v>
      </c>
      <c r="D178" s="8" t="s">
        <v>217</v>
      </c>
      <c r="E178" s="6" t="s">
        <v>30</v>
      </c>
      <c r="F178" s="6" t="s">
        <v>33</v>
      </c>
      <c r="G178" s="6" t="s">
        <v>21</v>
      </c>
      <c r="H178" s="5">
        <v>20</v>
      </c>
      <c r="I178" s="28"/>
      <c r="J178" s="5">
        <v>5</v>
      </c>
      <c r="K178" s="5">
        <f t="shared" si="114"/>
        <v>100</v>
      </c>
      <c r="L178" s="28">
        <f t="shared" si="115"/>
        <v>0</v>
      </c>
    </row>
    <row r="179" spans="1:12" x14ac:dyDescent="0.35">
      <c r="A179" s="6" t="s">
        <v>182</v>
      </c>
      <c r="B179" s="6" t="s">
        <v>183</v>
      </c>
      <c r="C179" s="8" t="s">
        <v>82</v>
      </c>
      <c r="D179" s="8" t="s">
        <v>25</v>
      </c>
      <c r="E179" s="6" t="s">
        <v>31</v>
      </c>
      <c r="F179" s="6" t="s">
        <v>83</v>
      </c>
      <c r="G179" s="6" t="s">
        <v>21</v>
      </c>
      <c r="H179" s="5">
        <v>20</v>
      </c>
      <c r="I179" s="28"/>
      <c r="J179" s="5">
        <v>20</v>
      </c>
      <c r="K179" s="5">
        <f t="shared" si="114"/>
        <v>400</v>
      </c>
      <c r="L179" s="28">
        <f t="shared" si="115"/>
        <v>0</v>
      </c>
    </row>
    <row r="180" spans="1:12" x14ac:dyDescent="0.35">
      <c r="A180" s="18" t="s">
        <v>182</v>
      </c>
      <c r="B180" s="18" t="str">
        <f>B179</f>
        <v>MAH GEC</v>
      </c>
      <c r="C180" s="19" t="str">
        <f>CONCATENATE(C179, " Total")</f>
        <v>Zee Marathi Total</v>
      </c>
      <c r="D180" s="19"/>
      <c r="E180" s="18"/>
      <c r="F180" s="18"/>
      <c r="G180" s="18"/>
      <c r="H180" s="20">
        <f>K180/J180</f>
        <v>20</v>
      </c>
      <c r="I180" s="20"/>
      <c r="J180" s="20">
        <f>SUM(J172:J179)</f>
        <v>90</v>
      </c>
      <c r="K180" s="20">
        <f>SUM(K172:K179)</f>
        <v>1800</v>
      </c>
      <c r="L180" s="20">
        <f>SUM(L172:L179)</f>
        <v>0</v>
      </c>
    </row>
    <row r="181" spans="1:12" x14ac:dyDescent="0.35">
      <c r="A181" s="6" t="s">
        <v>182</v>
      </c>
      <c r="B181" s="6" t="s">
        <v>185</v>
      </c>
      <c r="C181" s="8" t="s">
        <v>90</v>
      </c>
      <c r="D181" s="8" t="s">
        <v>25</v>
      </c>
      <c r="E181" s="6" t="s">
        <v>26</v>
      </c>
      <c r="F181" s="6" t="s">
        <v>54</v>
      </c>
      <c r="G181" s="6" t="s">
        <v>16</v>
      </c>
      <c r="H181" s="5">
        <v>20</v>
      </c>
      <c r="I181" s="28"/>
      <c r="J181" s="5">
        <v>35</v>
      </c>
      <c r="K181" s="5">
        <f>J181*H181</f>
        <v>700</v>
      </c>
      <c r="L181" s="28">
        <f>I181*(K181/10)</f>
        <v>0</v>
      </c>
    </row>
    <row r="182" spans="1:12" x14ac:dyDescent="0.35">
      <c r="A182" s="6" t="s">
        <v>182</v>
      </c>
      <c r="B182" s="6" t="s">
        <v>185</v>
      </c>
      <c r="C182" s="8" t="s">
        <v>90</v>
      </c>
      <c r="D182" s="8" t="s">
        <v>25</v>
      </c>
      <c r="E182" s="6" t="s">
        <v>26</v>
      </c>
      <c r="F182" s="6" t="s">
        <v>47</v>
      </c>
      <c r="G182" s="6" t="s">
        <v>16</v>
      </c>
      <c r="H182" s="5">
        <v>20</v>
      </c>
      <c r="I182" s="28"/>
      <c r="J182" s="5">
        <v>35</v>
      </c>
      <c r="K182" s="5">
        <f>J182*H182</f>
        <v>700</v>
      </c>
      <c r="L182" s="28">
        <f>I182*(K182/10)</f>
        <v>0</v>
      </c>
    </row>
    <row r="183" spans="1:12" ht="14.5" customHeight="1" x14ac:dyDescent="0.35">
      <c r="A183" s="6" t="s">
        <v>182</v>
      </c>
      <c r="B183" s="6" t="s">
        <v>185</v>
      </c>
      <c r="C183" s="8" t="s">
        <v>90</v>
      </c>
      <c r="D183" s="8" t="s">
        <v>25</v>
      </c>
      <c r="E183" s="6" t="s">
        <v>26</v>
      </c>
      <c r="F183" s="6" t="s">
        <v>29</v>
      </c>
      <c r="G183" s="6" t="s">
        <v>16</v>
      </c>
      <c r="H183" s="5">
        <v>20</v>
      </c>
      <c r="I183" s="28"/>
      <c r="J183" s="5">
        <v>35</v>
      </c>
      <c r="K183" s="5">
        <f t="shared" ref="K183:K187" si="122">J183*H183</f>
        <v>700</v>
      </c>
      <c r="L183" s="28">
        <f>I183*(K183/10)</f>
        <v>0</v>
      </c>
    </row>
    <row r="184" spans="1:12" x14ac:dyDescent="0.35">
      <c r="A184" s="6" t="s">
        <v>182</v>
      </c>
      <c r="B184" s="6" t="s">
        <v>185</v>
      </c>
      <c r="C184" s="8" t="s">
        <v>90</v>
      </c>
      <c r="D184" s="8" t="s">
        <v>25</v>
      </c>
      <c r="E184" s="6" t="s">
        <v>26</v>
      </c>
      <c r="F184" s="6" t="s">
        <v>53</v>
      </c>
      <c r="G184" s="6" t="s">
        <v>21</v>
      </c>
      <c r="H184" s="5">
        <v>20</v>
      </c>
      <c r="I184" s="29"/>
      <c r="J184" s="5">
        <v>25</v>
      </c>
      <c r="K184" s="5">
        <f t="shared" si="122"/>
        <v>500</v>
      </c>
      <c r="L184" s="28">
        <f t="shared" ref="L184:L187" si="123">I184*(K184/10)</f>
        <v>0</v>
      </c>
    </row>
    <row r="185" spans="1:12" x14ac:dyDescent="0.35">
      <c r="A185" s="6" t="s">
        <v>182</v>
      </c>
      <c r="B185" s="6" t="s">
        <v>185</v>
      </c>
      <c r="C185" s="8" t="s">
        <v>90</v>
      </c>
      <c r="D185" s="8" t="s">
        <v>25</v>
      </c>
      <c r="E185" s="6" t="s">
        <v>31</v>
      </c>
      <c r="F185" s="6" t="s">
        <v>54</v>
      </c>
      <c r="G185" s="6" t="s">
        <v>21</v>
      </c>
      <c r="H185" s="5">
        <v>20</v>
      </c>
      <c r="I185" s="28"/>
      <c r="J185" s="5">
        <v>25</v>
      </c>
      <c r="K185" s="5">
        <f t="shared" si="122"/>
        <v>500</v>
      </c>
      <c r="L185" s="28">
        <f t="shared" si="123"/>
        <v>0</v>
      </c>
    </row>
    <row r="186" spans="1:12" x14ac:dyDescent="0.35">
      <c r="A186" s="6" t="s">
        <v>182</v>
      </c>
      <c r="B186" s="6" t="s">
        <v>185</v>
      </c>
      <c r="C186" s="8" t="s">
        <v>90</v>
      </c>
      <c r="D186" s="8" t="s">
        <v>25</v>
      </c>
      <c r="E186" s="6" t="s">
        <v>31</v>
      </c>
      <c r="F186" s="6" t="s">
        <v>46</v>
      </c>
      <c r="G186" s="6" t="s">
        <v>21</v>
      </c>
      <c r="H186" s="5">
        <v>20</v>
      </c>
      <c r="I186" s="28"/>
      <c r="J186" s="5">
        <v>25</v>
      </c>
      <c r="K186" s="5">
        <f t="shared" si="122"/>
        <v>500</v>
      </c>
      <c r="L186" s="28">
        <f t="shared" si="123"/>
        <v>0</v>
      </c>
    </row>
    <row r="187" spans="1:12" x14ac:dyDescent="0.35">
      <c r="A187" s="6" t="s">
        <v>182</v>
      </c>
      <c r="B187" s="6" t="s">
        <v>185</v>
      </c>
      <c r="C187" s="8" t="s">
        <v>90</v>
      </c>
      <c r="D187" s="8" t="s">
        <v>25</v>
      </c>
      <c r="E187" s="6" t="s">
        <v>31</v>
      </c>
      <c r="F187" s="6" t="s">
        <v>63</v>
      </c>
      <c r="G187" s="6" t="s">
        <v>21</v>
      </c>
      <c r="H187" s="5">
        <v>20</v>
      </c>
      <c r="I187" s="28"/>
      <c r="J187" s="5">
        <v>25</v>
      </c>
      <c r="K187" s="5">
        <f t="shared" si="122"/>
        <v>500</v>
      </c>
      <c r="L187" s="28">
        <f t="shared" si="123"/>
        <v>0</v>
      </c>
    </row>
    <row r="188" spans="1:12" x14ac:dyDescent="0.35">
      <c r="A188" s="18" t="s">
        <v>182</v>
      </c>
      <c r="B188" s="18" t="s">
        <v>185</v>
      </c>
      <c r="C188" s="19" t="str">
        <f>CONCATENATE(C187, " Total")</f>
        <v>Zee Talkies Total</v>
      </c>
      <c r="D188" s="19"/>
      <c r="E188" s="18"/>
      <c r="F188" s="18"/>
      <c r="G188" s="18"/>
      <c r="H188" s="20">
        <f>K188/J188</f>
        <v>20</v>
      </c>
      <c r="I188" s="20"/>
      <c r="J188" s="20">
        <f>SUM(J181:J187)</f>
        <v>205</v>
      </c>
      <c r="K188" s="20">
        <f>SUM(K181:K187)</f>
        <v>4100</v>
      </c>
      <c r="L188" s="20">
        <f>SUM(L181:L187)</f>
        <v>0</v>
      </c>
    </row>
    <row r="189" spans="1:12" x14ac:dyDescent="0.35">
      <c r="A189" s="6" t="s">
        <v>182</v>
      </c>
      <c r="B189" s="6" t="s">
        <v>185</v>
      </c>
      <c r="C189" s="8" t="s">
        <v>148</v>
      </c>
      <c r="D189" s="8" t="s">
        <v>25</v>
      </c>
      <c r="E189" s="6" t="s">
        <v>178</v>
      </c>
      <c r="F189" s="6" t="s">
        <v>67</v>
      </c>
      <c r="G189" s="6" t="s">
        <v>16</v>
      </c>
      <c r="H189" s="5">
        <v>20</v>
      </c>
      <c r="I189" s="28"/>
      <c r="J189" s="5">
        <v>40</v>
      </c>
      <c r="K189" s="5">
        <f>J189*H189</f>
        <v>800</v>
      </c>
      <c r="L189" s="28">
        <f>I189*(K189/10)</f>
        <v>0</v>
      </c>
    </row>
    <row r="190" spans="1:12" ht="14.5" customHeight="1" x14ac:dyDescent="0.35">
      <c r="A190" s="6" t="s">
        <v>182</v>
      </c>
      <c r="B190" s="6" t="s">
        <v>185</v>
      </c>
      <c r="C190" s="8" t="s">
        <v>148</v>
      </c>
      <c r="D190" s="8" t="s">
        <v>25</v>
      </c>
      <c r="E190" s="6" t="s">
        <v>178</v>
      </c>
      <c r="F190" s="6" t="s">
        <v>18</v>
      </c>
      <c r="G190" s="6" t="s">
        <v>16</v>
      </c>
      <c r="H190" s="5">
        <v>20</v>
      </c>
      <c r="I190" s="28"/>
      <c r="J190" s="5">
        <v>40</v>
      </c>
      <c r="K190" s="5">
        <f>J190*H190</f>
        <v>800</v>
      </c>
      <c r="L190" s="28">
        <f>I190*(K190/10)</f>
        <v>0</v>
      </c>
    </row>
    <row r="191" spans="1:12" x14ac:dyDescent="0.35">
      <c r="A191" s="6" t="s">
        <v>182</v>
      </c>
      <c r="B191" s="6" t="s">
        <v>185</v>
      </c>
      <c r="C191" s="8" t="s">
        <v>148</v>
      </c>
      <c r="D191" s="8" t="s">
        <v>25</v>
      </c>
      <c r="E191" s="6" t="s">
        <v>178</v>
      </c>
      <c r="F191" s="6" t="s">
        <v>58</v>
      </c>
      <c r="G191" s="6" t="s">
        <v>16</v>
      </c>
      <c r="H191" s="5">
        <v>20</v>
      </c>
      <c r="I191" s="28"/>
      <c r="J191" s="5">
        <v>40</v>
      </c>
      <c r="K191" s="5">
        <f>J191*H191</f>
        <v>800</v>
      </c>
      <c r="L191" s="28">
        <f>I191*(K191/10)</f>
        <v>0</v>
      </c>
    </row>
    <row r="192" spans="1:12" x14ac:dyDescent="0.35">
      <c r="A192" s="6" t="s">
        <v>182</v>
      </c>
      <c r="B192" s="6" t="s">
        <v>185</v>
      </c>
      <c r="C192" s="8" t="s">
        <v>148</v>
      </c>
      <c r="D192" s="8" t="s">
        <v>25</v>
      </c>
      <c r="E192" s="6" t="s">
        <v>178</v>
      </c>
      <c r="F192" s="6" t="s">
        <v>73</v>
      </c>
      <c r="G192" s="6" t="s">
        <v>21</v>
      </c>
      <c r="H192" s="5">
        <v>20</v>
      </c>
      <c r="I192" s="28"/>
      <c r="J192" s="5">
        <v>40</v>
      </c>
      <c r="K192" s="5">
        <f t="shared" ref="K192:K193" si="124">J192*H192</f>
        <v>800</v>
      </c>
      <c r="L192" s="28">
        <f t="shared" ref="L192:L193" si="125">I192*(K192/10)</f>
        <v>0</v>
      </c>
    </row>
    <row r="193" spans="1:12" x14ac:dyDescent="0.35">
      <c r="A193" s="6" t="s">
        <v>182</v>
      </c>
      <c r="B193" s="6" t="s">
        <v>185</v>
      </c>
      <c r="C193" s="8" t="s">
        <v>148</v>
      </c>
      <c r="D193" s="8" t="s">
        <v>25</v>
      </c>
      <c r="E193" s="6" t="s">
        <v>178</v>
      </c>
      <c r="F193" s="6" t="s">
        <v>44</v>
      </c>
      <c r="G193" s="6" t="s">
        <v>21</v>
      </c>
      <c r="H193" s="5">
        <v>20</v>
      </c>
      <c r="I193" s="28"/>
      <c r="J193" s="5">
        <v>40</v>
      </c>
      <c r="K193" s="5">
        <f t="shared" si="124"/>
        <v>800</v>
      </c>
      <c r="L193" s="28">
        <f t="shared" si="125"/>
        <v>0</v>
      </c>
    </row>
    <row r="194" spans="1:12" x14ac:dyDescent="0.35">
      <c r="A194" s="18" t="s">
        <v>182</v>
      </c>
      <c r="B194" s="18" t="s">
        <v>60</v>
      </c>
      <c r="C194" s="19" t="str">
        <f>CONCATENATE(C193, " Total")</f>
        <v>Fakt Marathi Total</v>
      </c>
      <c r="D194" s="19"/>
      <c r="E194" s="18"/>
      <c r="F194" s="18"/>
      <c r="G194" s="18"/>
      <c r="H194" s="20">
        <f>K194/J194</f>
        <v>20</v>
      </c>
      <c r="I194" s="20"/>
      <c r="J194" s="20">
        <f>SUM(J189:J193)</f>
        <v>200</v>
      </c>
      <c r="K194" s="20">
        <f>SUM(K189:K193)</f>
        <v>4000</v>
      </c>
      <c r="L194" s="20">
        <f>SUM(L189:L193)</f>
        <v>0</v>
      </c>
    </row>
    <row r="195" spans="1:12" x14ac:dyDescent="0.35">
      <c r="A195" s="6" t="s">
        <v>182</v>
      </c>
      <c r="B195" s="6" t="s">
        <v>186</v>
      </c>
      <c r="C195" s="8" t="s">
        <v>135</v>
      </c>
      <c r="D195" s="8" t="s">
        <v>25</v>
      </c>
      <c r="E195" s="6" t="s">
        <v>14</v>
      </c>
      <c r="F195" s="6" t="s">
        <v>27</v>
      </c>
      <c r="G195" s="6" t="s">
        <v>21</v>
      </c>
      <c r="H195" s="5">
        <v>20</v>
      </c>
      <c r="I195" s="28"/>
      <c r="J195" s="5">
        <v>80</v>
      </c>
      <c r="K195" s="5">
        <f>J195*H195</f>
        <v>1600</v>
      </c>
      <c r="L195" s="28">
        <f>I195*(K195/10)</f>
        <v>0</v>
      </c>
    </row>
    <row r="196" spans="1:12" x14ac:dyDescent="0.35">
      <c r="A196" s="6" t="s">
        <v>182</v>
      </c>
      <c r="B196" s="6" t="s">
        <v>186</v>
      </c>
      <c r="C196" s="8" t="s">
        <v>135</v>
      </c>
      <c r="D196" s="8" t="s">
        <v>25</v>
      </c>
      <c r="E196" s="6" t="s">
        <v>14</v>
      </c>
      <c r="F196" s="6" t="s">
        <v>29</v>
      </c>
      <c r="G196" s="6" t="s">
        <v>16</v>
      </c>
      <c r="H196" s="5">
        <v>20</v>
      </c>
      <c r="I196" s="30"/>
      <c r="J196" s="5">
        <v>80</v>
      </c>
      <c r="K196" s="5">
        <f t="shared" ref="K196:K197" si="126">J196*H196</f>
        <v>1600</v>
      </c>
      <c r="L196" s="28">
        <f t="shared" ref="L196:L197" si="127">I196*(K196/10)</f>
        <v>0</v>
      </c>
    </row>
    <row r="197" spans="1:12" x14ac:dyDescent="0.35">
      <c r="A197" s="6" t="s">
        <v>182</v>
      </c>
      <c r="B197" s="6" t="s">
        <v>186</v>
      </c>
      <c r="C197" s="8" t="s">
        <v>135</v>
      </c>
      <c r="D197" s="8" t="s">
        <v>25</v>
      </c>
      <c r="E197" s="6" t="s">
        <v>14</v>
      </c>
      <c r="F197" s="6" t="s">
        <v>32</v>
      </c>
      <c r="G197" s="6" t="s">
        <v>21</v>
      </c>
      <c r="H197" s="5">
        <v>20</v>
      </c>
      <c r="I197" s="28"/>
      <c r="J197" s="5">
        <v>80</v>
      </c>
      <c r="K197" s="5">
        <f t="shared" si="126"/>
        <v>1600</v>
      </c>
      <c r="L197" s="28">
        <f t="shared" si="127"/>
        <v>0</v>
      </c>
    </row>
    <row r="198" spans="1:12" x14ac:dyDescent="0.35">
      <c r="A198" s="18" t="s">
        <v>182</v>
      </c>
      <c r="B198" s="18" t="s">
        <v>186</v>
      </c>
      <c r="C198" s="19" t="str">
        <f>CONCATENATE(C197, " Total")</f>
        <v>TV9 Marathi Total</v>
      </c>
      <c r="D198" s="19"/>
      <c r="E198" s="18"/>
      <c r="F198" s="18"/>
      <c r="G198" s="18"/>
      <c r="H198" s="20">
        <f>K198/J198</f>
        <v>20</v>
      </c>
      <c r="I198" s="20"/>
      <c r="J198" s="20">
        <f t="shared" ref="J198" si="128">SUM(J195:J197)</f>
        <v>240</v>
      </c>
      <c r="K198" s="20">
        <f t="shared" ref="K198" si="129">SUM(K195:K197)</f>
        <v>4800</v>
      </c>
      <c r="L198" s="20">
        <f t="shared" ref="L198" si="130">SUM(L195:L197)</f>
        <v>0</v>
      </c>
    </row>
    <row r="199" spans="1:12" x14ac:dyDescent="0.35">
      <c r="A199" s="6" t="s">
        <v>182</v>
      </c>
      <c r="B199" s="6" t="s">
        <v>186</v>
      </c>
      <c r="C199" s="8" t="s">
        <v>140</v>
      </c>
      <c r="D199" s="8" t="s">
        <v>25</v>
      </c>
      <c r="E199" s="6" t="s">
        <v>14</v>
      </c>
      <c r="F199" s="6" t="s">
        <v>27</v>
      </c>
      <c r="G199" s="6" t="s">
        <v>21</v>
      </c>
      <c r="H199" s="5">
        <v>20</v>
      </c>
      <c r="I199" s="28"/>
      <c r="J199" s="5">
        <v>80</v>
      </c>
      <c r="K199" s="5">
        <f>J199*H199</f>
        <v>1600</v>
      </c>
      <c r="L199" s="28">
        <f>I199*(K199/10)</f>
        <v>0</v>
      </c>
    </row>
    <row r="200" spans="1:12" x14ac:dyDescent="0.35">
      <c r="A200" s="6" t="s">
        <v>182</v>
      </c>
      <c r="B200" s="6" t="s">
        <v>186</v>
      </c>
      <c r="C200" s="8" t="s">
        <v>140</v>
      </c>
      <c r="D200" s="8" t="s">
        <v>25</v>
      </c>
      <c r="E200" s="6" t="s">
        <v>14</v>
      </c>
      <c r="F200" s="6" t="s">
        <v>29</v>
      </c>
      <c r="G200" s="6" t="s">
        <v>16</v>
      </c>
      <c r="H200" s="5">
        <v>20</v>
      </c>
      <c r="I200" s="30"/>
      <c r="J200" s="5">
        <v>80</v>
      </c>
      <c r="K200" s="5">
        <f t="shared" ref="K200:K201" si="131">J200*H200</f>
        <v>1600</v>
      </c>
      <c r="L200" s="28">
        <f t="shared" ref="L200:L201" si="132">I200*(K200/10)</f>
        <v>0</v>
      </c>
    </row>
    <row r="201" spans="1:12" x14ac:dyDescent="0.35">
      <c r="A201" s="6" t="s">
        <v>182</v>
      </c>
      <c r="B201" s="6" t="s">
        <v>186</v>
      </c>
      <c r="C201" s="8" t="s">
        <v>140</v>
      </c>
      <c r="D201" s="8" t="s">
        <v>25</v>
      </c>
      <c r="E201" s="6" t="s">
        <v>14</v>
      </c>
      <c r="F201" s="6" t="s">
        <v>32</v>
      </c>
      <c r="G201" s="6" t="s">
        <v>21</v>
      </c>
      <c r="H201" s="5">
        <v>20</v>
      </c>
      <c r="I201" s="28"/>
      <c r="J201" s="5">
        <v>80</v>
      </c>
      <c r="K201" s="5">
        <f t="shared" si="131"/>
        <v>1600</v>
      </c>
      <c r="L201" s="28">
        <f t="shared" si="132"/>
        <v>0</v>
      </c>
    </row>
    <row r="202" spans="1:12" x14ac:dyDescent="0.35">
      <c r="A202" s="18" t="s">
        <v>182</v>
      </c>
      <c r="B202" s="18" t="s">
        <v>186</v>
      </c>
      <c r="C202" s="19" t="str">
        <f>CONCATENATE(C201, " Total")</f>
        <v>ABP Majha Total</v>
      </c>
      <c r="D202" s="19"/>
      <c r="E202" s="18"/>
      <c r="F202" s="18"/>
      <c r="G202" s="18"/>
      <c r="H202" s="20">
        <f>K202/J202</f>
        <v>20</v>
      </c>
      <c r="I202" s="20"/>
      <c r="J202" s="20">
        <f t="shared" ref="J202" si="133">SUM(J199:J201)</f>
        <v>240</v>
      </c>
      <c r="K202" s="20">
        <f t="shared" ref="K202" si="134">SUM(K199:K201)</f>
        <v>4800</v>
      </c>
      <c r="L202" s="20">
        <f t="shared" ref="L202" si="135">SUM(L199:L201)</f>
        <v>0</v>
      </c>
    </row>
    <row r="203" spans="1:12" x14ac:dyDescent="0.35">
      <c r="A203" s="6" t="s">
        <v>182</v>
      </c>
      <c r="B203" s="6" t="s">
        <v>186</v>
      </c>
      <c r="C203" s="8" t="s">
        <v>143</v>
      </c>
      <c r="D203" s="8" t="s">
        <v>25</v>
      </c>
      <c r="E203" s="6" t="s">
        <v>14</v>
      </c>
      <c r="F203" s="6" t="s">
        <v>27</v>
      </c>
      <c r="G203" s="6" t="s">
        <v>21</v>
      </c>
      <c r="H203" s="5">
        <v>20</v>
      </c>
      <c r="I203" s="28"/>
      <c r="J203" s="5">
        <v>80</v>
      </c>
      <c r="K203" s="5">
        <f>J203*H203</f>
        <v>1600</v>
      </c>
      <c r="L203" s="28">
        <f>I203*(K203/10)</f>
        <v>0</v>
      </c>
    </row>
    <row r="204" spans="1:12" x14ac:dyDescent="0.35">
      <c r="A204" s="6" t="s">
        <v>182</v>
      </c>
      <c r="B204" s="6" t="s">
        <v>186</v>
      </c>
      <c r="C204" s="8" t="s">
        <v>143</v>
      </c>
      <c r="D204" s="8" t="s">
        <v>25</v>
      </c>
      <c r="E204" s="6" t="s">
        <v>14</v>
      </c>
      <c r="F204" s="6" t="s">
        <v>29</v>
      </c>
      <c r="G204" s="6" t="s">
        <v>16</v>
      </c>
      <c r="H204" s="5">
        <v>20</v>
      </c>
      <c r="I204" s="30"/>
      <c r="J204" s="5">
        <v>80</v>
      </c>
      <c r="K204" s="5">
        <f t="shared" ref="K204:K205" si="136">J204*H204</f>
        <v>1600</v>
      </c>
      <c r="L204" s="28">
        <f t="shared" ref="L204:L205" si="137">I204*(K204/10)</f>
        <v>0</v>
      </c>
    </row>
    <row r="205" spans="1:12" x14ac:dyDescent="0.35">
      <c r="A205" s="6" t="s">
        <v>182</v>
      </c>
      <c r="B205" s="6" t="s">
        <v>186</v>
      </c>
      <c r="C205" s="8" t="s">
        <v>143</v>
      </c>
      <c r="D205" s="8" t="s">
        <v>25</v>
      </c>
      <c r="E205" s="6" t="s">
        <v>14</v>
      </c>
      <c r="F205" s="6" t="s">
        <v>32</v>
      </c>
      <c r="G205" s="6" t="s">
        <v>21</v>
      </c>
      <c r="H205" s="5">
        <v>20</v>
      </c>
      <c r="I205" s="28"/>
      <c r="J205" s="5">
        <v>80</v>
      </c>
      <c r="K205" s="5">
        <f t="shared" si="136"/>
        <v>1600</v>
      </c>
      <c r="L205" s="28">
        <f t="shared" si="137"/>
        <v>0</v>
      </c>
    </row>
    <row r="206" spans="1:12" x14ac:dyDescent="0.35">
      <c r="A206" s="18" t="s">
        <v>182</v>
      </c>
      <c r="B206" s="18" t="s">
        <v>186</v>
      </c>
      <c r="C206" s="19" t="str">
        <f>CONCATENATE(C205, " Total")</f>
        <v>Saam TV Total</v>
      </c>
      <c r="D206" s="19"/>
      <c r="E206" s="18"/>
      <c r="F206" s="18"/>
      <c r="G206" s="18"/>
      <c r="H206" s="20">
        <f>K206/J206</f>
        <v>20</v>
      </c>
      <c r="I206" s="20"/>
      <c r="J206" s="20">
        <f t="shared" ref="J206" si="138">SUM(J203:J205)</f>
        <v>240</v>
      </c>
      <c r="K206" s="20">
        <f t="shared" ref="K206" si="139">SUM(K203:K205)</f>
        <v>4800</v>
      </c>
      <c r="L206" s="20">
        <f t="shared" ref="L206" si="140">SUM(L203:L205)</f>
        <v>0</v>
      </c>
    </row>
    <row r="207" spans="1:12" x14ac:dyDescent="0.35">
      <c r="A207" s="16" t="s">
        <v>187</v>
      </c>
      <c r="B207" s="16"/>
      <c r="C207" s="16"/>
      <c r="D207" s="16"/>
      <c r="E207" s="16"/>
      <c r="F207" s="16"/>
      <c r="G207" s="16"/>
      <c r="H207" s="16">
        <f>K207/J207</f>
        <v>20</v>
      </c>
      <c r="I207" s="17"/>
      <c r="J207" s="16">
        <f>SUM(J163:J206)/2</f>
        <v>1305</v>
      </c>
      <c r="K207" s="16">
        <f>SUM(K163:K206)/2</f>
        <v>26100</v>
      </c>
      <c r="L207" s="16">
        <f>SUM(L163:L206)/2</f>
        <v>0</v>
      </c>
    </row>
    <row r="208" spans="1:12" x14ac:dyDescent="0.35">
      <c r="A208" s="6" t="s">
        <v>188</v>
      </c>
      <c r="B208" s="6" t="s">
        <v>91</v>
      </c>
      <c r="C208" s="8" t="s">
        <v>189</v>
      </c>
      <c r="D208" s="8" t="s">
        <v>25</v>
      </c>
      <c r="E208" s="6" t="s">
        <v>30</v>
      </c>
      <c r="F208" s="6" t="s">
        <v>27</v>
      </c>
      <c r="G208" s="6" t="s">
        <v>16</v>
      </c>
      <c r="H208" s="5">
        <v>20</v>
      </c>
      <c r="I208" s="28"/>
      <c r="J208" s="5">
        <v>20</v>
      </c>
      <c r="K208" s="5">
        <f>J208*H208</f>
        <v>400</v>
      </c>
      <c r="L208" s="28">
        <f>I208*(K208/10)</f>
        <v>0</v>
      </c>
    </row>
    <row r="209" spans="1:12" x14ac:dyDescent="0.35">
      <c r="A209" s="6" t="s">
        <v>188</v>
      </c>
      <c r="B209" s="6" t="s">
        <v>91</v>
      </c>
      <c r="C209" s="8" t="s">
        <v>189</v>
      </c>
      <c r="D209" s="8" t="s">
        <v>25</v>
      </c>
      <c r="E209" s="6" t="s">
        <v>30</v>
      </c>
      <c r="F209" s="6" t="s">
        <v>29</v>
      </c>
      <c r="G209" s="6" t="s">
        <v>16</v>
      </c>
      <c r="H209" s="5">
        <v>20</v>
      </c>
      <c r="I209" s="28"/>
      <c r="J209" s="5">
        <v>30</v>
      </c>
      <c r="K209" s="5">
        <f>J209*H209</f>
        <v>600</v>
      </c>
      <c r="L209" s="28">
        <f>I209*(K209/10)</f>
        <v>0</v>
      </c>
    </row>
    <row r="210" spans="1:12" x14ac:dyDescent="0.35">
      <c r="A210" s="6" t="s">
        <v>188</v>
      </c>
      <c r="B210" s="6" t="s">
        <v>91</v>
      </c>
      <c r="C210" s="8" t="s">
        <v>189</v>
      </c>
      <c r="D210" s="8" t="s">
        <v>25</v>
      </c>
      <c r="E210" s="6" t="s">
        <v>30</v>
      </c>
      <c r="F210" s="6" t="s">
        <v>32</v>
      </c>
      <c r="G210" s="6" t="s">
        <v>21</v>
      </c>
      <c r="H210" s="5">
        <v>20</v>
      </c>
      <c r="I210" s="28"/>
      <c r="J210" s="5">
        <v>10</v>
      </c>
      <c r="K210" s="5">
        <f>J210*H210</f>
        <v>200</v>
      </c>
      <c r="L210" s="28">
        <f>I210*(K210/10)</f>
        <v>0</v>
      </c>
    </row>
    <row r="211" spans="1:12" x14ac:dyDescent="0.35">
      <c r="A211" s="6" t="s">
        <v>188</v>
      </c>
      <c r="B211" s="6" t="s">
        <v>91</v>
      </c>
      <c r="C211" s="8" t="s">
        <v>189</v>
      </c>
      <c r="D211" s="8" t="s">
        <v>218</v>
      </c>
      <c r="E211" s="6" t="s">
        <v>30</v>
      </c>
      <c r="F211" s="6" t="s">
        <v>93</v>
      </c>
      <c r="G211" s="6" t="s">
        <v>21</v>
      </c>
      <c r="H211" s="5">
        <v>20</v>
      </c>
      <c r="I211" s="28"/>
      <c r="J211" s="5">
        <v>5</v>
      </c>
      <c r="K211" s="5">
        <f>J211*H211</f>
        <v>100</v>
      </c>
      <c r="L211" s="28">
        <f>I211*(K211/10)</f>
        <v>0</v>
      </c>
    </row>
    <row r="212" spans="1:12" ht="14.5" customHeight="1" x14ac:dyDescent="0.35">
      <c r="A212" s="6" t="s">
        <v>188</v>
      </c>
      <c r="B212" s="6" t="s">
        <v>91</v>
      </c>
      <c r="C212" s="8" t="s">
        <v>189</v>
      </c>
      <c r="D212" s="8" t="s">
        <v>219</v>
      </c>
      <c r="E212" s="6" t="s">
        <v>30</v>
      </c>
      <c r="F212" s="6" t="s">
        <v>102</v>
      </c>
      <c r="G212" s="6" t="s">
        <v>21</v>
      </c>
      <c r="H212" s="5">
        <v>20</v>
      </c>
      <c r="I212" s="28"/>
      <c r="J212" s="5">
        <v>5</v>
      </c>
      <c r="K212" s="5">
        <f t="shared" ref="K212:K214" si="141">J212*H212</f>
        <v>100</v>
      </c>
      <c r="L212" s="28">
        <f>I212*(K212/10)</f>
        <v>0</v>
      </c>
    </row>
    <row r="213" spans="1:12" x14ac:dyDescent="0.35">
      <c r="A213" s="6" t="s">
        <v>188</v>
      </c>
      <c r="B213" s="6" t="s">
        <v>91</v>
      </c>
      <c r="C213" s="8" t="s">
        <v>189</v>
      </c>
      <c r="D213" s="8" t="s">
        <v>220</v>
      </c>
      <c r="E213" s="6" t="s">
        <v>30</v>
      </c>
      <c r="F213" s="6" t="s">
        <v>22</v>
      </c>
      <c r="G213" s="6" t="s">
        <v>21</v>
      </c>
      <c r="H213" s="5">
        <v>20</v>
      </c>
      <c r="I213" s="29"/>
      <c r="J213" s="5">
        <v>5</v>
      </c>
      <c r="K213" s="5">
        <f t="shared" si="141"/>
        <v>100</v>
      </c>
      <c r="L213" s="28">
        <f t="shared" ref="L213:L214" si="142">I213*(K213/10)</f>
        <v>0</v>
      </c>
    </row>
    <row r="214" spans="1:12" x14ac:dyDescent="0.35">
      <c r="A214" s="6" t="s">
        <v>188</v>
      </c>
      <c r="B214" s="6" t="s">
        <v>91</v>
      </c>
      <c r="C214" s="8" t="s">
        <v>189</v>
      </c>
      <c r="D214" s="8" t="s">
        <v>221</v>
      </c>
      <c r="E214" s="6" t="s">
        <v>30</v>
      </c>
      <c r="F214" s="6" t="s">
        <v>33</v>
      </c>
      <c r="G214" s="6" t="s">
        <v>21</v>
      </c>
      <c r="H214" s="5">
        <v>20</v>
      </c>
      <c r="I214" s="28"/>
      <c r="J214" s="5">
        <v>5</v>
      </c>
      <c r="K214" s="5">
        <f t="shared" si="141"/>
        <v>100</v>
      </c>
      <c r="L214" s="28">
        <f t="shared" si="142"/>
        <v>0</v>
      </c>
    </row>
    <row r="215" spans="1:12" x14ac:dyDescent="0.35">
      <c r="A215" s="18" t="s">
        <v>188</v>
      </c>
      <c r="B215" s="18" t="str">
        <f>B214</f>
        <v>WB GEC</v>
      </c>
      <c r="C215" s="19" t="str">
        <f>CONCATENATE(C214, " Total")</f>
        <v>Star Jalsha Total</v>
      </c>
      <c r="D215" s="19"/>
      <c r="E215" s="18"/>
      <c r="F215" s="18"/>
      <c r="G215" s="18"/>
      <c r="H215" s="20">
        <f>K215/J215</f>
        <v>20</v>
      </c>
      <c r="I215" s="20"/>
      <c r="J215" s="20">
        <f>SUM(J208:J214)</f>
        <v>80</v>
      </c>
      <c r="K215" s="20">
        <f>SUM(K208:K214)</f>
        <v>1600</v>
      </c>
      <c r="L215" s="20">
        <f>SUM(L208:L214)</f>
        <v>0</v>
      </c>
    </row>
    <row r="216" spans="1:12" x14ac:dyDescent="0.35">
      <c r="A216" s="6" t="s">
        <v>188</v>
      </c>
      <c r="B216" s="6" t="s">
        <v>91</v>
      </c>
      <c r="C216" s="8" t="s">
        <v>190</v>
      </c>
      <c r="D216" s="8" t="s">
        <v>25</v>
      </c>
      <c r="E216" s="6" t="s">
        <v>26</v>
      </c>
      <c r="F216" s="6" t="s">
        <v>78</v>
      </c>
      <c r="G216" s="6" t="s">
        <v>16</v>
      </c>
      <c r="H216" s="5">
        <v>20</v>
      </c>
      <c r="I216" s="28"/>
      <c r="J216" s="5">
        <v>20</v>
      </c>
      <c r="K216" s="5">
        <f>J216*H216</f>
        <v>400</v>
      </c>
      <c r="L216" s="28">
        <f t="shared" ref="L216:L221" si="143">I216*(K216/10)</f>
        <v>0</v>
      </c>
    </row>
    <row r="217" spans="1:12" x14ac:dyDescent="0.35">
      <c r="A217" s="6" t="s">
        <v>188</v>
      </c>
      <c r="B217" s="6" t="s">
        <v>91</v>
      </c>
      <c r="C217" s="8" t="s">
        <v>190</v>
      </c>
      <c r="D217" s="8" t="s">
        <v>25</v>
      </c>
      <c r="E217" s="6" t="s">
        <v>26</v>
      </c>
      <c r="F217" s="6" t="s">
        <v>76</v>
      </c>
      <c r="G217" s="6" t="s">
        <v>16</v>
      </c>
      <c r="H217" s="5">
        <v>20</v>
      </c>
      <c r="I217" s="28"/>
      <c r="J217" s="5">
        <v>20</v>
      </c>
      <c r="K217" s="5">
        <f>J217*H217</f>
        <v>400</v>
      </c>
      <c r="L217" s="28">
        <f t="shared" si="143"/>
        <v>0</v>
      </c>
    </row>
    <row r="218" spans="1:12" x14ac:dyDescent="0.35">
      <c r="A218" s="6" t="s">
        <v>188</v>
      </c>
      <c r="B218" s="6" t="s">
        <v>91</v>
      </c>
      <c r="C218" s="8" t="s">
        <v>190</v>
      </c>
      <c r="D218" s="8" t="s">
        <v>25</v>
      </c>
      <c r="E218" s="6" t="s">
        <v>26</v>
      </c>
      <c r="F218" s="6" t="s">
        <v>32</v>
      </c>
      <c r="G218" s="6" t="s">
        <v>21</v>
      </c>
      <c r="H218" s="5">
        <v>20</v>
      </c>
      <c r="I218" s="28"/>
      <c r="J218" s="5">
        <v>10</v>
      </c>
      <c r="K218" s="5">
        <f>J218*H218</f>
        <v>200</v>
      </c>
      <c r="L218" s="28">
        <f t="shared" si="143"/>
        <v>0</v>
      </c>
    </row>
    <row r="219" spans="1:12" x14ac:dyDescent="0.35">
      <c r="A219" s="6" t="s">
        <v>188</v>
      </c>
      <c r="B219" s="6" t="s">
        <v>91</v>
      </c>
      <c r="C219" s="8" t="s">
        <v>190</v>
      </c>
      <c r="D219" s="8" t="s">
        <v>25</v>
      </c>
      <c r="E219" s="6" t="s">
        <v>31</v>
      </c>
      <c r="F219" s="6" t="s">
        <v>76</v>
      </c>
      <c r="G219" s="6" t="s">
        <v>16</v>
      </c>
      <c r="H219" s="5">
        <v>20</v>
      </c>
      <c r="I219" s="28"/>
      <c r="J219" s="5">
        <v>10</v>
      </c>
      <c r="K219" s="5">
        <f>J219*H219</f>
        <v>200</v>
      </c>
      <c r="L219" s="28">
        <f t="shared" si="143"/>
        <v>0</v>
      </c>
    </row>
    <row r="220" spans="1:12" x14ac:dyDescent="0.35">
      <c r="A220" s="6" t="s">
        <v>188</v>
      </c>
      <c r="B220" s="6" t="s">
        <v>91</v>
      </c>
      <c r="C220" s="8" t="s">
        <v>190</v>
      </c>
      <c r="D220" s="8" t="s">
        <v>25</v>
      </c>
      <c r="E220" s="6" t="s">
        <v>31</v>
      </c>
      <c r="F220" s="6" t="s">
        <v>32</v>
      </c>
      <c r="G220" s="6" t="s">
        <v>21</v>
      </c>
      <c r="H220" s="5">
        <v>20</v>
      </c>
      <c r="I220" s="28"/>
      <c r="J220" s="5">
        <v>10</v>
      </c>
      <c r="K220" s="5">
        <f>J220*H220</f>
        <v>200</v>
      </c>
      <c r="L220" s="28">
        <f t="shared" si="143"/>
        <v>0</v>
      </c>
    </row>
    <row r="221" spans="1:12" ht="14.5" customHeight="1" x14ac:dyDescent="0.35">
      <c r="A221" s="6" t="s">
        <v>188</v>
      </c>
      <c r="B221" s="6" t="s">
        <v>91</v>
      </c>
      <c r="C221" s="8" t="s">
        <v>190</v>
      </c>
      <c r="D221" s="8" t="s">
        <v>222</v>
      </c>
      <c r="E221" s="6" t="s">
        <v>30</v>
      </c>
      <c r="F221" s="6" t="s">
        <v>22</v>
      </c>
      <c r="G221" s="6" t="s">
        <v>21</v>
      </c>
      <c r="H221" s="5">
        <v>20</v>
      </c>
      <c r="I221" s="28"/>
      <c r="J221" s="5">
        <v>3</v>
      </c>
      <c r="K221" s="5">
        <f t="shared" ref="K221:K223" si="144">J221*H221</f>
        <v>60</v>
      </c>
      <c r="L221" s="28">
        <f t="shared" si="143"/>
        <v>0</v>
      </c>
    </row>
    <row r="222" spans="1:12" x14ac:dyDescent="0.35">
      <c r="A222" s="6" t="s">
        <v>188</v>
      </c>
      <c r="B222" s="6" t="s">
        <v>91</v>
      </c>
      <c r="C222" s="8" t="s">
        <v>190</v>
      </c>
      <c r="D222" s="8" t="s">
        <v>223</v>
      </c>
      <c r="E222" s="6" t="s">
        <v>30</v>
      </c>
      <c r="F222" s="6" t="s">
        <v>93</v>
      </c>
      <c r="G222" s="6" t="s">
        <v>21</v>
      </c>
      <c r="H222" s="5">
        <v>20</v>
      </c>
      <c r="I222" s="29"/>
      <c r="J222" s="5">
        <v>3</v>
      </c>
      <c r="K222" s="5">
        <f t="shared" si="144"/>
        <v>60</v>
      </c>
      <c r="L222" s="28">
        <f t="shared" ref="L222:L223" si="145">I222*(K222/10)</f>
        <v>0</v>
      </c>
    </row>
    <row r="223" spans="1:12" x14ac:dyDescent="0.35">
      <c r="A223" s="6" t="s">
        <v>188</v>
      </c>
      <c r="B223" s="6" t="s">
        <v>91</v>
      </c>
      <c r="C223" s="8" t="s">
        <v>190</v>
      </c>
      <c r="D223" s="8" t="s">
        <v>224</v>
      </c>
      <c r="E223" s="6" t="s">
        <v>30</v>
      </c>
      <c r="F223" s="6" t="s">
        <v>84</v>
      </c>
      <c r="G223" s="6" t="s">
        <v>21</v>
      </c>
      <c r="H223" s="5">
        <v>20</v>
      </c>
      <c r="I223" s="28"/>
      <c r="J223" s="5">
        <v>3</v>
      </c>
      <c r="K223" s="5">
        <f t="shared" si="144"/>
        <v>60</v>
      </c>
      <c r="L223" s="28">
        <f t="shared" si="145"/>
        <v>0</v>
      </c>
    </row>
    <row r="224" spans="1:12" x14ac:dyDescent="0.35">
      <c r="A224" s="18" t="s">
        <v>188</v>
      </c>
      <c r="B224" s="18" t="str">
        <f>B223</f>
        <v>WB GEC</v>
      </c>
      <c r="C224" s="19" t="str">
        <f>CONCATENATE(C223, " Total")</f>
        <v>Zee Bangala Total</v>
      </c>
      <c r="D224" s="19"/>
      <c r="E224" s="18"/>
      <c r="F224" s="18"/>
      <c r="G224" s="18"/>
      <c r="H224" s="20">
        <f>K224/J224</f>
        <v>20</v>
      </c>
      <c r="I224" s="20"/>
      <c r="J224" s="20">
        <f>SUM(J216:J223)</f>
        <v>79</v>
      </c>
      <c r="K224" s="20">
        <f>SUM(K216:K223)</f>
        <v>1580</v>
      </c>
      <c r="L224" s="20">
        <f>SUM(L216:L223)</f>
        <v>0</v>
      </c>
    </row>
    <row r="225" spans="1:12" x14ac:dyDescent="0.35">
      <c r="A225" s="6" t="s">
        <v>188</v>
      </c>
      <c r="B225" s="6" t="s">
        <v>94</v>
      </c>
      <c r="C225" s="8" t="s">
        <v>191</v>
      </c>
      <c r="D225" s="8" t="s">
        <v>25</v>
      </c>
      <c r="E225" s="6" t="s">
        <v>26</v>
      </c>
      <c r="F225" s="6" t="s">
        <v>71</v>
      </c>
      <c r="G225" s="6" t="s">
        <v>16</v>
      </c>
      <c r="H225" s="5">
        <v>20</v>
      </c>
      <c r="I225" s="28"/>
      <c r="J225" s="5">
        <v>30</v>
      </c>
      <c r="K225" s="5">
        <f t="shared" ref="K225:K231" si="146">J225*H225</f>
        <v>600</v>
      </c>
      <c r="L225" s="28">
        <f t="shared" ref="L225:L232" si="147">I225*(K225/10)</f>
        <v>0</v>
      </c>
    </row>
    <row r="226" spans="1:12" x14ac:dyDescent="0.35">
      <c r="A226" s="6" t="s">
        <v>188</v>
      </c>
      <c r="B226" s="6" t="s">
        <v>94</v>
      </c>
      <c r="C226" s="8" t="s">
        <v>191</v>
      </c>
      <c r="D226" s="8" t="s">
        <v>25</v>
      </c>
      <c r="E226" s="6" t="s">
        <v>26</v>
      </c>
      <c r="F226" s="6" t="s">
        <v>46</v>
      </c>
      <c r="G226" s="6" t="s">
        <v>16</v>
      </c>
      <c r="H226" s="5">
        <v>20</v>
      </c>
      <c r="I226" s="28"/>
      <c r="J226" s="5">
        <v>30</v>
      </c>
      <c r="K226" s="5">
        <f t="shared" si="146"/>
        <v>600</v>
      </c>
      <c r="L226" s="28">
        <f t="shared" si="147"/>
        <v>0</v>
      </c>
    </row>
    <row r="227" spans="1:12" x14ac:dyDescent="0.35">
      <c r="A227" s="6" t="s">
        <v>188</v>
      </c>
      <c r="B227" s="6" t="s">
        <v>94</v>
      </c>
      <c r="C227" s="8" t="s">
        <v>191</v>
      </c>
      <c r="D227" s="8" t="s">
        <v>25</v>
      </c>
      <c r="E227" s="6" t="s">
        <v>26</v>
      </c>
      <c r="F227" s="6" t="s">
        <v>63</v>
      </c>
      <c r="G227" s="6" t="s">
        <v>16</v>
      </c>
      <c r="H227" s="5">
        <v>20</v>
      </c>
      <c r="I227" s="28"/>
      <c r="J227" s="5">
        <v>30</v>
      </c>
      <c r="K227" s="5">
        <f t="shared" si="146"/>
        <v>600</v>
      </c>
      <c r="L227" s="28">
        <f t="shared" si="147"/>
        <v>0</v>
      </c>
    </row>
    <row r="228" spans="1:12" x14ac:dyDescent="0.35">
      <c r="A228" s="6" t="s">
        <v>188</v>
      </c>
      <c r="B228" s="6" t="s">
        <v>94</v>
      </c>
      <c r="C228" s="8" t="s">
        <v>191</v>
      </c>
      <c r="D228" s="8" t="s">
        <v>25</v>
      </c>
      <c r="E228" s="6" t="s">
        <v>26</v>
      </c>
      <c r="F228" s="6" t="s">
        <v>48</v>
      </c>
      <c r="G228" s="6" t="s">
        <v>21</v>
      </c>
      <c r="H228" s="5">
        <v>20</v>
      </c>
      <c r="I228" s="28"/>
      <c r="J228" s="5">
        <v>30</v>
      </c>
      <c r="K228" s="5">
        <f t="shared" si="146"/>
        <v>600</v>
      </c>
      <c r="L228" s="28">
        <f t="shared" si="147"/>
        <v>0</v>
      </c>
    </row>
    <row r="229" spans="1:12" x14ac:dyDescent="0.35">
      <c r="A229" s="6" t="s">
        <v>188</v>
      </c>
      <c r="B229" s="6" t="s">
        <v>94</v>
      </c>
      <c r="C229" s="8" t="s">
        <v>191</v>
      </c>
      <c r="D229" s="8" t="s">
        <v>25</v>
      </c>
      <c r="E229" s="6" t="s">
        <v>26</v>
      </c>
      <c r="F229" s="6" t="s">
        <v>72</v>
      </c>
      <c r="G229" s="6" t="s">
        <v>21</v>
      </c>
      <c r="H229" s="5">
        <v>20</v>
      </c>
      <c r="I229" s="28"/>
      <c r="J229" s="5">
        <v>30</v>
      </c>
      <c r="K229" s="5">
        <f t="shared" si="146"/>
        <v>600</v>
      </c>
      <c r="L229" s="28">
        <f t="shared" si="147"/>
        <v>0</v>
      </c>
    </row>
    <row r="230" spans="1:12" x14ac:dyDescent="0.35">
      <c r="A230" s="6" t="s">
        <v>188</v>
      </c>
      <c r="B230" s="6" t="s">
        <v>94</v>
      </c>
      <c r="C230" s="8" t="s">
        <v>191</v>
      </c>
      <c r="D230" s="8" t="s">
        <v>25</v>
      </c>
      <c r="E230" s="6" t="s">
        <v>31</v>
      </c>
      <c r="F230" s="6" t="s">
        <v>71</v>
      </c>
      <c r="G230" s="6" t="s">
        <v>21</v>
      </c>
      <c r="H230" s="5">
        <v>20</v>
      </c>
      <c r="I230" s="28"/>
      <c r="J230" s="5">
        <v>20</v>
      </c>
      <c r="K230" s="5">
        <f t="shared" si="146"/>
        <v>400</v>
      </c>
      <c r="L230" s="28">
        <f t="shared" si="147"/>
        <v>0</v>
      </c>
    </row>
    <row r="231" spans="1:12" x14ac:dyDescent="0.35">
      <c r="A231" s="6" t="s">
        <v>188</v>
      </c>
      <c r="B231" s="6" t="s">
        <v>94</v>
      </c>
      <c r="C231" s="8" t="s">
        <v>191</v>
      </c>
      <c r="D231" s="8" t="s">
        <v>25</v>
      </c>
      <c r="E231" s="6" t="s">
        <v>31</v>
      </c>
      <c r="F231" s="6" t="s">
        <v>46</v>
      </c>
      <c r="G231" s="6" t="s">
        <v>21</v>
      </c>
      <c r="H231" s="5">
        <v>20</v>
      </c>
      <c r="I231" s="28"/>
      <c r="J231" s="5">
        <v>20</v>
      </c>
      <c r="K231" s="5">
        <f t="shared" si="146"/>
        <v>400</v>
      </c>
      <c r="L231" s="28">
        <f t="shared" si="147"/>
        <v>0</v>
      </c>
    </row>
    <row r="232" spans="1:12" ht="14.5" customHeight="1" x14ac:dyDescent="0.35">
      <c r="A232" s="6" t="s">
        <v>188</v>
      </c>
      <c r="B232" s="6" t="s">
        <v>94</v>
      </c>
      <c r="C232" s="8" t="s">
        <v>191</v>
      </c>
      <c r="D232" s="8" t="s">
        <v>25</v>
      </c>
      <c r="E232" s="6" t="s">
        <v>31</v>
      </c>
      <c r="F232" s="6" t="s">
        <v>63</v>
      </c>
      <c r="G232" s="6" t="s">
        <v>21</v>
      </c>
      <c r="H232" s="5">
        <v>20</v>
      </c>
      <c r="I232" s="28"/>
      <c r="J232" s="5">
        <v>20</v>
      </c>
      <c r="K232" s="5">
        <f t="shared" ref="K232:K234" si="148">J232*H232</f>
        <v>400</v>
      </c>
      <c r="L232" s="28">
        <f t="shared" si="147"/>
        <v>0</v>
      </c>
    </row>
    <row r="233" spans="1:12" x14ac:dyDescent="0.35">
      <c r="A233" s="6" t="s">
        <v>188</v>
      </c>
      <c r="B233" s="6" t="s">
        <v>94</v>
      </c>
      <c r="C233" s="8" t="s">
        <v>191</v>
      </c>
      <c r="D233" s="8" t="s">
        <v>25</v>
      </c>
      <c r="E233" s="6" t="s">
        <v>31</v>
      </c>
      <c r="F233" s="6" t="s">
        <v>48</v>
      </c>
      <c r="G233" s="6" t="s">
        <v>21</v>
      </c>
      <c r="H233" s="5">
        <v>20</v>
      </c>
      <c r="I233" s="29"/>
      <c r="J233" s="5">
        <v>20</v>
      </c>
      <c r="K233" s="5">
        <f t="shared" si="148"/>
        <v>400</v>
      </c>
      <c r="L233" s="28">
        <f t="shared" ref="L233:L234" si="149">I233*(K233/10)</f>
        <v>0</v>
      </c>
    </row>
    <row r="234" spans="1:12" x14ac:dyDescent="0.35">
      <c r="A234" s="6" t="s">
        <v>188</v>
      </c>
      <c r="B234" s="6" t="s">
        <v>94</v>
      </c>
      <c r="C234" s="8" t="s">
        <v>191</v>
      </c>
      <c r="D234" s="8" t="s">
        <v>25</v>
      </c>
      <c r="E234" s="6" t="s">
        <v>31</v>
      </c>
      <c r="F234" s="6" t="s">
        <v>49</v>
      </c>
      <c r="G234" s="6" t="s">
        <v>21</v>
      </c>
      <c r="H234" s="5">
        <v>20</v>
      </c>
      <c r="I234" s="28"/>
      <c r="J234" s="5">
        <v>20</v>
      </c>
      <c r="K234" s="5">
        <f t="shared" si="148"/>
        <v>400</v>
      </c>
      <c r="L234" s="28">
        <f t="shared" si="149"/>
        <v>0</v>
      </c>
    </row>
    <row r="235" spans="1:12" x14ac:dyDescent="0.35">
      <c r="A235" s="18" t="s">
        <v>188</v>
      </c>
      <c r="B235" s="18" t="str">
        <f>B234</f>
        <v>WB Movies</v>
      </c>
      <c r="C235" s="19" t="str">
        <f>CONCATENATE(C234, " Total")</f>
        <v>Zee Bangala Cinema Total</v>
      </c>
      <c r="D235" s="19"/>
      <c r="E235" s="18"/>
      <c r="F235" s="18"/>
      <c r="G235" s="18"/>
      <c r="H235" s="20">
        <f>K235/J235</f>
        <v>20</v>
      </c>
      <c r="I235" s="20"/>
      <c r="J235" s="20">
        <f>SUM(J225:J234)</f>
        <v>250</v>
      </c>
      <c r="K235" s="20">
        <f>SUM(K225:K234)</f>
        <v>5000</v>
      </c>
      <c r="L235" s="20">
        <f>SUM(L225:L234)</f>
        <v>0</v>
      </c>
    </row>
    <row r="236" spans="1:12" x14ac:dyDescent="0.35">
      <c r="A236" s="6" t="s">
        <v>188</v>
      </c>
      <c r="B236" s="6" t="s">
        <v>94</v>
      </c>
      <c r="C236" s="8" t="s">
        <v>192</v>
      </c>
      <c r="D236" s="8" t="s">
        <v>25</v>
      </c>
      <c r="E236" s="6" t="s">
        <v>14</v>
      </c>
      <c r="F236" s="6" t="s">
        <v>54</v>
      </c>
      <c r="G236" s="6" t="s">
        <v>16</v>
      </c>
      <c r="H236" s="5">
        <v>20</v>
      </c>
      <c r="I236" s="28"/>
      <c r="J236" s="5">
        <v>40</v>
      </c>
      <c r="K236" s="5">
        <f>J236*H236</f>
        <v>800</v>
      </c>
      <c r="L236" s="28">
        <f>I236*(K236/10)</f>
        <v>0</v>
      </c>
    </row>
    <row r="237" spans="1:12" x14ac:dyDescent="0.35">
      <c r="A237" s="6" t="s">
        <v>188</v>
      </c>
      <c r="B237" s="6" t="s">
        <v>94</v>
      </c>
      <c r="C237" s="8" t="s">
        <v>192</v>
      </c>
      <c r="D237" s="8" t="s">
        <v>25</v>
      </c>
      <c r="E237" s="6" t="s">
        <v>14</v>
      </c>
      <c r="F237" s="6" t="s">
        <v>67</v>
      </c>
      <c r="G237" s="6" t="s">
        <v>16</v>
      </c>
      <c r="H237" s="5">
        <v>20</v>
      </c>
      <c r="I237" s="28"/>
      <c r="J237" s="5">
        <v>40</v>
      </c>
      <c r="K237" s="5">
        <f>J237*H237</f>
        <v>800</v>
      </c>
      <c r="L237" s="28">
        <f>I237*(K237/10)</f>
        <v>0</v>
      </c>
    </row>
    <row r="238" spans="1:12" x14ac:dyDescent="0.35">
      <c r="A238" s="6" t="s">
        <v>188</v>
      </c>
      <c r="B238" s="6" t="s">
        <v>94</v>
      </c>
      <c r="C238" s="8" t="s">
        <v>192</v>
      </c>
      <c r="D238" s="8" t="s">
        <v>25</v>
      </c>
      <c r="E238" s="6" t="s">
        <v>14</v>
      </c>
      <c r="F238" s="6" t="s">
        <v>18</v>
      </c>
      <c r="G238" s="6" t="s">
        <v>16</v>
      </c>
      <c r="H238" s="5">
        <v>20</v>
      </c>
      <c r="I238" s="28"/>
      <c r="J238" s="5">
        <v>40</v>
      </c>
      <c r="K238" s="5">
        <f>J238*H238</f>
        <v>800</v>
      </c>
      <c r="L238" s="28">
        <f>I238*(K238/10)</f>
        <v>0</v>
      </c>
    </row>
    <row r="239" spans="1:12" ht="14.5" customHeight="1" x14ac:dyDescent="0.35">
      <c r="A239" s="6" t="s">
        <v>188</v>
      </c>
      <c r="B239" s="6" t="s">
        <v>94</v>
      </c>
      <c r="C239" s="8" t="s">
        <v>192</v>
      </c>
      <c r="D239" s="8" t="s">
        <v>25</v>
      </c>
      <c r="E239" s="6" t="s">
        <v>14</v>
      </c>
      <c r="F239" s="6" t="s">
        <v>58</v>
      </c>
      <c r="G239" s="6" t="s">
        <v>16</v>
      </c>
      <c r="H239" s="5">
        <v>20</v>
      </c>
      <c r="I239" s="28"/>
      <c r="J239" s="5">
        <v>40</v>
      </c>
      <c r="K239" s="5">
        <f t="shared" ref="K239:K241" si="150">J239*H239</f>
        <v>800</v>
      </c>
      <c r="L239" s="28">
        <f>I239*(K239/10)</f>
        <v>0</v>
      </c>
    </row>
    <row r="240" spans="1:12" x14ac:dyDescent="0.35">
      <c r="A240" s="6" t="s">
        <v>188</v>
      </c>
      <c r="B240" s="6" t="s">
        <v>94</v>
      </c>
      <c r="C240" s="8" t="s">
        <v>192</v>
      </c>
      <c r="D240" s="8" t="s">
        <v>25</v>
      </c>
      <c r="E240" s="6" t="s">
        <v>14</v>
      </c>
      <c r="F240" s="6" t="s">
        <v>48</v>
      </c>
      <c r="G240" s="6" t="s">
        <v>21</v>
      </c>
      <c r="H240" s="5">
        <v>20</v>
      </c>
      <c r="I240" s="29"/>
      <c r="J240" s="5">
        <v>40</v>
      </c>
      <c r="K240" s="5">
        <f t="shared" si="150"/>
        <v>800</v>
      </c>
      <c r="L240" s="28">
        <f t="shared" ref="L240:L241" si="151">I240*(K240/10)</f>
        <v>0</v>
      </c>
    </row>
    <row r="241" spans="1:12" x14ac:dyDescent="0.35">
      <c r="A241" s="6" t="s">
        <v>188</v>
      </c>
      <c r="B241" s="6" t="s">
        <v>94</v>
      </c>
      <c r="C241" s="8" t="s">
        <v>192</v>
      </c>
      <c r="D241" s="8" t="s">
        <v>25</v>
      </c>
      <c r="E241" s="6" t="s">
        <v>14</v>
      </c>
      <c r="F241" s="6" t="s">
        <v>72</v>
      </c>
      <c r="G241" s="6" t="s">
        <v>21</v>
      </c>
      <c r="H241" s="5">
        <v>20</v>
      </c>
      <c r="I241" s="28"/>
      <c r="J241" s="5">
        <v>40</v>
      </c>
      <c r="K241" s="5">
        <f t="shared" si="150"/>
        <v>800</v>
      </c>
      <c r="L241" s="28">
        <f t="shared" si="151"/>
        <v>0</v>
      </c>
    </row>
    <row r="242" spans="1:12" x14ac:dyDescent="0.35">
      <c r="A242" s="18" t="s">
        <v>188</v>
      </c>
      <c r="B242" s="18" t="str">
        <f>B241</f>
        <v>WB Movies</v>
      </c>
      <c r="C242" s="19" t="str">
        <f>CONCATENATE(C241, " Total")</f>
        <v>Colors Bangala Cinema Total</v>
      </c>
      <c r="D242" s="19"/>
      <c r="E242" s="18"/>
      <c r="F242" s="18"/>
      <c r="G242" s="18"/>
      <c r="H242" s="20">
        <f>K242/J242</f>
        <v>20</v>
      </c>
      <c r="I242" s="20"/>
      <c r="J242" s="20">
        <f>SUM(J236:J241)</f>
        <v>240</v>
      </c>
      <c r="K242" s="20">
        <f>SUM(K236:K241)</f>
        <v>4800</v>
      </c>
      <c r="L242" s="20">
        <f>SUM(L236:L241)</f>
        <v>0</v>
      </c>
    </row>
    <row r="243" spans="1:12" x14ac:dyDescent="0.35">
      <c r="A243" s="6" t="s">
        <v>188</v>
      </c>
      <c r="B243" s="6" t="s">
        <v>124</v>
      </c>
      <c r="C243" s="8" t="s">
        <v>123</v>
      </c>
      <c r="D243" s="8" t="s">
        <v>25</v>
      </c>
      <c r="E243" s="6" t="s">
        <v>14</v>
      </c>
      <c r="F243" s="6" t="s">
        <v>27</v>
      </c>
      <c r="G243" s="6" t="s">
        <v>21</v>
      </c>
      <c r="H243" s="5">
        <v>20</v>
      </c>
      <c r="I243" s="28"/>
      <c r="J243" s="5">
        <v>80</v>
      </c>
      <c r="K243" s="5">
        <f>J243*H243</f>
        <v>1600</v>
      </c>
      <c r="L243" s="28">
        <f>I243*(K243/10)</f>
        <v>0</v>
      </c>
    </row>
    <row r="244" spans="1:12" x14ac:dyDescent="0.35">
      <c r="A244" s="6" t="s">
        <v>188</v>
      </c>
      <c r="B244" s="6" t="s">
        <v>124</v>
      </c>
      <c r="C244" s="8" t="s">
        <v>123</v>
      </c>
      <c r="D244" s="8" t="s">
        <v>25</v>
      </c>
      <c r="E244" s="6" t="s">
        <v>14</v>
      </c>
      <c r="F244" s="6" t="s">
        <v>29</v>
      </c>
      <c r="G244" s="6" t="s">
        <v>16</v>
      </c>
      <c r="H244" s="5">
        <v>20</v>
      </c>
      <c r="I244" s="30"/>
      <c r="J244" s="5">
        <v>80</v>
      </c>
      <c r="K244" s="5">
        <f t="shared" ref="K244:K245" si="152">J244*H244</f>
        <v>1600</v>
      </c>
      <c r="L244" s="28">
        <f t="shared" ref="L244:L245" si="153">I244*(K244/10)</f>
        <v>0</v>
      </c>
    </row>
    <row r="245" spans="1:12" x14ac:dyDescent="0.35">
      <c r="A245" s="6" t="s">
        <v>188</v>
      </c>
      <c r="B245" s="6" t="s">
        <v>124</v>
      </c>
      <c r="C245" s="8" t="s">
        <v>123</v>
      </c>
      <c r="D245" s="8" t="s">
        <v>25</v>
      </c>
      <c r="E245" s="6" t="s">
        <v>14</v>
      </c>
      <c r="F245" s="6" t="s">
        <v>32</v>
      </c>
      <c r="G245" s="6" t="s">
        <v>21</v>
      </c>
      <c r="H245" s="5">
        <v>20</v>
      </c>
      <c r="I245" s="28"/>
      <c r="J245" s="5">
        <v>80</v>
      </c>
      <c r="K245" s="5">
        <f t="shared" si="152"/>
        <v>1600</v>
      </c>
      <c r="L245" s="28">
        <f t="shared" si="153"/>
        <v>0</v>
      </c>
    </row>
    <row r="246" spans="1:12" x14ac:dyDescent="0.35">
      <c r="A246" s="18" t="s">
        <v>188</v>
      </c>
      <c r="B246" s="18" t="s">
        <v>124</v>
      </c>
      <c r="C246" s="19" t="str">
        <f>CONCATENATE(C245, " Total")</f>
        <v>ABP Ananda Total</v>
      </c>
      <c r="D246" s="19"/>
      <c r="E246" s="18"/>
      <c r="F246" s="18"/>
      <c r="G246" s="18"/>
      <c r="H246" s="20">
        <f>K246/J246</f>
        <v>20</v>
      </c>
      <c r="I246" s="20"/>
      <c r="J246" s="20">
        <f t="shared" ref="J246" si="154">SUM(J243:J245)</f>
        <v>240</v>
      </c>
      <c r="K246" s="20">
        <f t="shared" ref="K246" si="155">SUM(K243:K245)</f>
        <v>4800</v>
      </c>
      <c r="L246" s="20">
        <f t="shared" ref="L246" si="156">SUM(L243:L245)</f>
        <v>0</v>
      </c>
    </row>
    <row r="247" spans="1:12" x14ac:dyDescent="0.35">
      <c r="A247" s="6" t="s">
        <v>188</v>
      </c>
      <c r="B247" s="6" t="s">
        <v>124</v>
      </c>
      <c r="C247" s="8" t="s">
        <v>130</v>
      </c>
      <c r="D247" s="8" t="s">
        <v>25</v>
      </c>
      <c r="E247" s="6" t="s">
        <v>14</v>
      </c>
      <c r="F247" s="6" t="s">
        <v>27</v>
      </c>
      <c r="G247" s="6" t="s">
        <v>21</v>
      </c>
      <c r="H247" s="5">
        <v>20</v>
      </c>
      <c r="I247" s="28"/>
      <c r="J247" s="5">
        <v>80</v>
      </c>
      <c r="K247" s="5">
        <f>J247*H247</f>
        <v>1600</v>
      </c>
      <c r="L247" s="28">
        <f>I247*(K247/10)</f>
        <v>0</v>
      </c>
    </row>
    <row r="248" spans="1:12" x14ac:dyDescent="0.35">
      <c r="A248" s="6" t="s">
        <v>188</v>
      </c>
      <c r="B248" s="6" t="s">
        <v>124</v>
      </c>
      <c r="C248" s="8" t="s">
        <v>130</v>
      </c>
      <c r="D248" s="8" t="s">
        <v>25</v>
      </c>
      <c r="E248" s="6" t="s">
        <v>14</v>
      </c>
      <c r="F248" s="6" t="s">
        <v>29</v>
      </c>
      <c r="G248" s="6" t="s">
        <v>16</v>
      </c>
      <c r="H248" s="5">
        <v>20</v>
      </c>
      <c r="I248" s="30"/>
      <c r="J248" s="5">
        <v>80</v>
      </c>
      <c r="K248" s="5">
        <f t="shared" ref="K248:K249" si="157">J248*H248</f>
        <v>1600</v>
      </c>
      <c r="L248" s="28">
        <f t="shared" ref="L248:L249" si="158">I248*(K248/10)</f>
        <v>0</v>
      </c>
    </row>
    <row r="249" spans="1:12" x14ac:dyDescent="0.35">
      <c r="A249" s="6" t="s">
        <v>188</v>
      </c>
      <c r="B249" s="6" t="s">
        <v>124</v>
      </c>
      <c r="C249" s="8" t="s">
        <v>130</v>
      </c>
      <c r="D249" s="8" t="s">
        <v>25</v>
      </c>
      <c r="E249" s="6" t="s">
        <v>14</v>
      </c>
      <c r="F249" s="6" t="s">
        <v>32</v>
      </c>
      <c r="G249" s="6" t="s">
        <v>21</v>
      </c>
      <c r="H249" s="5">
        <v>20</v>
      </c>
      <c r="I249" s="28"/>
      <c r="J249" s="5">
        <v>80</v>
      </c>
      <c r="K249" s="5">
        <f t="shared" si="157"/>
        <v>1600</v>
      </c>
      <c r="L249" s="28">
        <f t="shared" si="158"/>
        <v>0</v>
      </c>
    </row>
    <row r="250" spans="1:12" x14ac:dyDescent="0.35">
      <c r="A250" s="18" t="s">
        <v>188</v>
      </c>
      <c r="B250" s="18" t="s">
        <v>124</v>
      </c>
      <c r="C250" s="19" t="str">
        <f>CONCATENATE(C249, " Total")</f>
        <v>News18 Bangla Total</v>
      </c>
      <c r="D250" s="19"/>
      <c r="E250" s="18"/>
      <c r="F250" s="18"/>
      <c r="G250" s="18"/>
      <c r="H250" s="20">
        <f>K250/J250</f>
        <v>20</v>
      </c>
      <c r="I250" s="20"/>
      <c r="J250" s="20">
        <f t="shared" ref="J250" si="159">SUM(J247:J249)</f>
        <v>240</v>
      </c>
      <c r="K250" s="20">
        <f t="shared" ref="K250" si="160">SUM(K247:K249)</f>
        <v>4800</v>
      </c>
      <c r="L250" s="20">
        <f t="shared" ref="L250" si="161">SUM(L247:L249)</f>
        <v>0</v>
      </c>
    </row>
    <row r="251" spans="1:12" x14ac:dyDescent="0.35">
      <c r="A251" s="6" t="s">
        <v>188</v>
      </c>
      <c r="B251" s="6" t="s">
        <v>124</v>
      </c>
      <c r="C251" s="8" t="s">
        <v>132</v>
      </c>
      <c r="D251" s="8" t="s">
        <v>25</v>
      </c>
      <c r="E251" s="6" t="s">
        <v>14</v>
      </c>
      <c r="F251" s="6" t="s">
        <v>27</v>
      </c>
      <c r="G251" s="6" t="s">
        <v>21</v>
      </c>
      <c r="H251" s="5">
        <v>20</v>
      </c>
      <c r="I251" s="28"/>
      <c r="J251" s="5">
        <v>80</v>
      </c>
      <c r="K251" s="5">
        <f>J251*H251</f>
        <v>1600</v>
      </c>
      <c r="L251" s="28">
        <f>I251*(K251/10)</f>
        <v>0</v>
      </c>
    </row>
    <row r="252" spans="1:12" x14ac:dyDescent="0.35">
      <c r="A252" s="6" t="s">
        <v>188</v>
      </c>
      <c r="B252" s="6" t="s">
        <v>124</v>
      </c>
      <c r="C252" s="8" t="s">
        <v>132</v>
      </c>
      <c r="D252" s="8" t="s">
        <v>25</v>
      </c>
      <c r="E252" s="6" t="s">
        <v>14</v>
      </c>
      <c r="F252" s="6" t="s">
        <v>29</v>
      </c>
      <c r="G252" s="6" t="s">
        <v>16</v>
      </c>
      <c r="H252" s="5">
        <v>20</v>
      </c>
      <c r="I252" s="30"/>
      <c r="J252" s="5">
        <v>80</v>
      </c>
      <c r="K252" s="5">
        <f t="shared" ref="K252:K253" si="162">J252*H252</f>
        <v>1600</v>
      </c>
      <c r="L252" s="28">
        <f t="shared" ref="L252:L253" si="163">I252*(K252/10)</f>
        <v>0</v>
      </c>
    </row>
    <row r="253" spans="1:12" x14ac:dyDescent="0.35">
      <c r="A253" s="6" t="s">
        <v>188</v>
      </c>
      <c r="B253" s="6" t="s">
        <v>124</v>
      </c>
      <c r="C253" s="8" t="s">
        <v>132</v>
      </c>
      <c r="D253" s="8" t="s">
        <v>25</v>
      </c>
      <c r="E253" s="6" t="s">
        <v>14</v>
      </c>
      <c r="F253" s="6" t="s">
        <v>32</v>
      </c>
      <c r="G253" s="6" t="s">
        <v>21</v>
      </c>
      <c r="H253" s="5">
        <v>20</v>
      </c>
      <c r="I253" s="28"/>
      <c r="J253" s="5">
        <v>80</v>
      </c>
      <c r="K253" s="5">
        <f t="shared" si="162"/>
        <v>1600</v>
      </c>
      <c r="L253" s="28">
        <f t="shared" si="163"/>
        <v>0</v>
      </c>
    </row>
    <row r="254" spans="1:12" x14ac:dyDescent="0.35">
      <c r="A254" s="18" t="s">
        <v>188</v>
      </c>
      <c r="B254" s="18" t="s">
        <v>124</v>
      </c>
      <c r="C254" s="19" t="str">
        <f>CONCATENATE(C253, " Total")</f>
        <v>R. Bangla Total</v>
      </c>
      <c r="D254" s="19"/>
      <c r="E254" s="18"/>
      <c r="F254" s="18"/>
      <c r="G254" s="18"/>
      <c r="H254" s="20">
        <f>K254/J254</f>
        <v>20</v>
      </c>
      <c r="I254" s="20"/>
      <c r="J254" s="20">
        <f t="shared" ref="J254" si="164">SUM(J251:J253)</f>
        <v>240</v>
      </c>
      <c r="K254" s="20">
        <f t="shared" ref="K254" si="165">SUM(K251:K253)</f>
        <v>4800</v>
      </c>
      <c r="L254" s="20">
        <f t="shared" ref="L254" si="166">SUM(L251:L253)</f>
        <v>0</v>
      </c>
    </row>
    <row r="255" spans="1:12" x14ac:dyDescent="0.35">
      <c r="A255" s="16" t="s">
        <v>193</v>
      </c>
      <c r="B255" s="16"/>
      <c r="C255" s="16"/>
      <c r="D255" s="16"/>
      <c r="E255" s="16"/>
      <c r="F255" s="16"/>
      <c r="G255" s="16"/>
      <c r="H255" s="16">
        <f>K255/J255</f>
        <v>20</v>
      </c>
      <c r="I255" s="17"/>
      <c r="J255" s="16">
        <f>SUM(J208:J254)/2</f>
        <v>1369</v>
      </c>
      <c r="K255" s="16">
        <f>SUM(K208:K254)/2</f>
        <v>27380</v>
      </c>
      <c r="L255" s="16">
        <f>SUM(L208:L254)/2</f>
        <v>0</v>
      </c>
    </row>
    <row r="256" spans="1:12" x14ac:dyDescent="0.35">
      <c r="A256" s="6" t="s">
        <v>194</v>
      </c>
      <c r="B256" s="6" t="s">
        <v>96</v>
      </c>
      <c r="C256" s="8" t="s">
        <v>114</v>
      </c>
      <c r="D256" s="8" t="s">
        <v>25</v>
      </c>
      <c r="E256" s="6" t="s">
        <v>26</v>
      </c>
      <c r="F256" s="6" t="s">
        <v>27</v>
      </c>
      <c r="G256" s="6" t="s">
        <v>16</v>
      </c>
      <c r="H256" s="5">
        <v>20</v>
      </c>
      <c r="I256" s="28"/>
      <c r="J256" s="5">
        <v>16</v>
      </c>
      <c r="K256" s="5">
        <f>J256*H256</f>
        <v>320</v>
      </c>
      <c r="L256" s="28">
        <f t="shared" ref="L256:L264" si="167">I256*(K256/10)</f>
        <v>0</v>
      </c>
    </row>
    <row r="257" spans="1:12" x14ac:dyDescent="0.35">
      <c r="A257" s="6" t="s">
        <v>194</v>
      </c>
      <c r="B257" s="6" t="s">
        <v>96</v>
      </c>
      <c r="C257" s="8" t="s">
        <v>114</v>
      </c>
      <c r="D257" s="8" t="s">
        <v>25</v>
      </c>
      <c r="E257" s="6" t="s">
        <v>26</v>
      </c>
      <c r="F257" s="6" t="s">
        <v>88</v>
      </c>
      <c r="G257" s="6" t="s">
        <v>16</v>
      </c>
      <c r="H257" s="5">
        <v>20</v>
      </c>
      <c r="I257" s="28"/>
      <c r="J257" s="5">
        <v>16</v>
      </c>
      <c r="K257" s="5">
        <f>J257*H257</f>
        <v>320</v>
      </c>
      <c r="L257" s="28">
        <f t="shared" si="167"/>
        <v>0</v>
      </c>
    </row>
    <row r="258" spans="1:12" x14ac:dyDescent="0.35">
      <c r="A258" s="6" t="s">
        <v>194</v>
      </c>
      <c r="B258" s="6" t="s">
        <v>96</v>
      </c>
      <c r="C258" s="8" t="s">
        <v>114</v>
      </c>
      <c r="D258" s="8" t="s">
        <v>19</v>
      </c>
      <c r="E258" s="6" t="s">
        <v>14</v>
      </c>
      <c r="F258" s="6" t="s">
        <v>32</v>
      </c>
      <c r="G258" s="6" t="s">
        <v>21</v>
      </c>
      <c r="H258" s="5">
        <v>20</v>
      </c>
      <c r="I258" s="29"/>
      <c r="J258" s="5">
        <v>10</v>
      </c>
      <c r="K258" s="5">
        <f>J258*H258</f>
        <v>200</v>
      </c>
      <c r="L258" s="28">
        <f t="shared" si="167"/>
        <v>0</v>
      </c>
    </row>
    <row r="259" spans="1:12" x14ac:dyDescent="0.35">
      <c r="A259" s="6" t="s">
        <v>194</v>
      </c>
      <c r="B259" s="6" t="s">
        <v>96</v>
      </c>
      <c r="C259" s="8" t="s">
        <v>114</v>
      </c>
      <c r="D259" s="8" t="s">
        <v>230</v>
      </c>
      <c r="E259" s="6" t="s">
        <v>26</v>
      </c>
      <c r="F259" s="6" t="s">
        <v>97</v>
      </c>
      <c r="G259" s="6" t="s">
        <v>16</v>
      </c>
      <c r="H259" s="5">
        <v>20</v>
      </c>
      <c r="I259" s="28"/>
      <c r="J259" s="5">
        <v>8</v>
      </c>
      <c r="K259" s="5">
        <f>J259*H259</f>
        <v>160</v>
      </c>
      <c r="L259" s="28">
        <f t="shared" si="167"/>
        <v>0</v>
      </c>
    </row>
    <row r="260" spans="1:12" ht="14.5" customHeight="1" x14ac:dyDescent="0.35">
      <c r="A260" s="6" t="s">
        <v>194</v>
      </c>
      <c r="B260" s="6" t="s">
        <v>96</v>
      </c>
      <c r="C260" s="8" t="s">
        <v>114</v>
      </c>
      <c r="D260" s="8" t="s">
        <v>229</v>
      </c>
      <c r="E260" s="6" t="s">
        <v>26</v>
      </c>
      <c r="F260" s="6" t="s">
        <v>92</v>
      </c>
      <c r="G260" s="6" t="s">
        <v>16</v>
      </c>
      <c r="H260" s="5">
        <v>20</v>
      </c>
      <c r="I260" s="28"/>
      <c r="J260" s="5">
        <v>8</v>
      </c>
      <c r="K260" s="5">
        <f t="shared" ref="K260:K265" si="168">J260*H260</f>
        <v>160</v>
      </c>
      <c r="L260" s="28">
        <f t="shared" si="167"/>
        <v>0</v>
      </c>
    </row>
    <row r="261" spans="1:12" x14ac:dyDescent="0.35">
      <c r="A261" s="6" t="s">
        <v>194</v>
      </c>
      <c r="B261" s="6" t="s">
        <v>96</v>
      </c>
      <c r="C261" s="8" t="s">
        <v>114</v>
      </c>
      <c r="D261" s="8" t="s">
        <v>228</v>
      </c>
      <c r="E261" s="6" t="s">
        <v>26</v>
      </c>
      <c r="F261" s="6" t="s">
        <v>33</v>
      </c>
      <c r="G261" s="6" t="s">
        <v>21</v>
      </c>
      <c r="H261" s="5">
        <v>20</v>
      </c>
      <c r="I261" s="28"/>
      <c r="J261" s="5">
        <v>4</v>
      </c>
      <c r="K261" s="5">
        <f>J261*H261</f>
        <v>80</v>
      </c>
      <c r="L261" s="28">
        <f t="shared" si="167"/>
        <v>0</v>
      </c>
    </row>
    <row r="262" spans="1:12" x14ac:dyDescent="0.35">
      <c r="A262" s="6" t="s">
        <v>194</v>
      </c>
      <c r="B262" s="6" t="s">
        <v>96</v>
      </c>
      <c r="C262" s="8" t="s">
        <v>114</v>
      </c>
      <c r="D262" s="8" t="s">
        <v>225</v>
      </c>
      <c r="E262" s="6" t="s">
        <v>30</v>
      </c>
      <c r="F262" s="6" t="s">
        <v>22</v>
      </c>
      <c r="G262" s="6" t="s">
        <v>21</v>
      </c>
      <c r="H262" s="5">
        <v>20</v>
      </c>
      <c r="I262" s="29"/>
      <c r="J262" s="5">
        <v>4</v>
      </c>
      <c r="K262" s="5">
        <f>J262*H262</f>
        <v>80</v>
      </c>
      <c r="L262" s="28">
        <f t="shared" si="167"/>
        <v>0</v>
      </c>
    </row>
    <row r="263" spans="1:12" x14ac:dyDescent="0.35">
      <c r="A263" s="6" t="s">
        <v>194</v>
      </c>
      <c r="B263" s="6" t="s">
        <v>96</v>
      </c>
      <c r="C263" s="8" t="s">
        <v>114</v>
      </c>
      <c r="D263" s="8" t="s">
        <v>226</v>
      </c>
      <c r="E263" s="6" t="s">
        <v>26</v>
      </c>
      <c r="F263" s="6" t="s">
        <v>93</v>
      </c>
      <c r="G263" s="6" t="s">
        <v>21</v>
      </c>
      <c r="H263" s="5">
        <v>20</v>
      </c>
      <c r="I263" s="28"/>
      <c r="J263" s="5">
        <v>4</v>
      </c>
      <c r="K263" s="5">
        <f>J263*H263</f>
        <v>80</v>
      </c>
      <c r="L263" s="28">
        <f t="shared" si="167"/>
        <v>0</v>
      </c>
    </row>
    <row r="264" spans="1:12" x14ac:dyDescent="0.35">
      <c r="A264" s="6" t="s">
        <v>194</v>
      </c>
      <c r="B264" s="6" t="s">
        <v>96</v>
      </c>
      <c r="C264" s="8" t="s">
        <v>114</v>
      </c>
      <c r="D264" s="8" t="s">
        <v>227</v>
      </c>
      <c r="E264" s="6" t="s">
        <v>26</v>
      </c>
      <c r="F264" s="6" t="s">
        <v>84</v>
      </c>
      <c r="G264" s="6" t="s">
        <v>21</v>
      </c>
      <c r="H264" s="5">
        <v>20</v>
      </c>
      <c r="I264" s="28"/>
      <c r="J264" s="5">
        <v>4</v>
      </c>
      <c r="K264" s="5">
        <f>J264*H264</f>
        <v>80</v>
      </c>
      <c r="L264" s="28">
        <f t="shared" si="167"/>
        <v>0</v>
      </c>
    </row>
    <row r="265" spans="1:12" x14ac:dyDescent="0.35">
      <c r="A265" s="6" t="s">
        <v>194</v>
      </c>
      <c r="B265" s="6" t="s">
        <v>96</v>
      </c>
      <c r="C265" s="8" t="s">
        <v>114</v>
      </c>
      <c r="D265" s="8" t="s">
        <v>25</v>
      </c>
      <c r="E265" s="6" t="s">
        <v>31</v>
      </c>
      <c r="F265" s="6" t="s">
        <v>85</v>
      </c>
      <c r="G265" s="6" t="s">
        <v>21</v>
      </c>
      <c r="H265" s="5">
        <v>20</v>
      </c>
      <c r="I265" s="28"/>
      <c r="J265" s="5">
        <v>20</v>
      </c>
      <c r="K265" s="5">
        <f t="shared" si="168"/>
        <v>400</v>
      </c>
      <c r="L265" s="28">
        <f t="shared" ref="L265" si="169">I265*(K265/10)</f>
        <v>0</v>
      </c>
    </row>
    <row r="266" spans="1:12" x14ac:dyDescent="0.35">
      <c r="A266" s="18" t="s">
        <v>194</v>
      </c>
      <c r="B266" s="18" t="str">
        <f>B265</f>
        <v>AP GEC</v>
      </c>
      <c r="C266" s="19" t="str">
        <f>CONCATENATE(C265, " Total")</f>
        <v>STAR Maa Total</v>
      </c>
      <c r="D266" s="19"/>
      <c r="E266" s="18"/>
      <c r="F266" s="18"/>
      <c r="G266" s="18"/>
      <c r="H266" s="20">
        <f>K266/J266</f>
        <v>20</v>
      </c>
      <c r="I266" s="20"/>
      <c r="J266" s="20">
        <f>SUM(J256:J265)</f>
        <v>94</v>
      </c>
      <c r="K266" s="20">
        <f>SUM(K256:K265)</f>
        <v>1880</v>
      </c>
      <c r="L266" s="20">
        <f>SUM(L256:L265)</f>
        <v>0</v>
      </c>
    </row>
    <row r="267" spans="1:12" x14ac:dyDescent="0.35">
      <c r="A267" s="6" t="s">
        <v>194</v>
      </c>
      <c r="B267" s="6" t="s">
        <v>96</v>
      </c>
      <c r="C267" s="8" t="s">
        <v>99</v>
      </c>
      <c r="D267" s="8" t="s">
        <v>25</v>
      </c>
      <c r="E267" s="6" t="s">
        <v>26</v>
      </c>
      <c r="F267" s="6" t="s">
        <v>196</v>
      </c>
      <c r="G267" s="6" t="s">
        <v>16</v>
      </c>
      <c r="H267" s="5">
        <v>20</v>
      </c>
      <c r="I267" s="28"/>
      <c r="J267" s="5">
        <v>25</v>
      </c>
      <c r="K267" s="5">
        <f>J267*H267</f>
        <v>500</v>
      </c>
      <c r="L267" s="28">
        <f t="shared" ref="L267:L274" si="170">I267*(K267/10)</f>
        <v>0</v>
      </c>
    </row>
    <row r="268" spans="1:12" x14ac:dyDescent="0.35">
      <c r="A268" s="6" t="s">
        <v>194</v>
      </c>
      <c r="B268" s="6" t="s">
        <v>96</v>
      </c>
      <c r="C268" s="8" t="s">
        <v>99</v>
      </c>
      <c r="D268" s="8" t="s">
        <v>25</v>
      </c>
      <c r="E268" s="6" t="s">
        <v>26</v>
      </c>
      <c r="F268" s="6" t="s">
        <v>63</v>
      </c>
      <c r="G268" s="6" t="s">
        <v>16</v>
      </c>
      <c r="H268" s="5">
        <v>20</v>
      </c>
      <c r="I268" s="28"/>
      <c r="J268" s="5">
        <v>25</v>
      </c>
      <c r="K268" s="5">
        <f>J268*H268</f>
        <v>500</v>
      </c>
      <c r="L268" s="28">
        <f t="shared" si="170"/>
        <v>0</v>
      </c>
    </row>
    <row r="269" spans="1:12" x14ac:dyDescent="0.35">
      <c r="A269" s="6" t="s">
        <v>194</v>
      </c>
      <c r="B269" s="6" t="s">
        <v>96</v>
      </c>
      <c r="C269" s="8" t="s">
        <v>99</v>
      </c>
      <c r="D269" s="8" t="s">
        <v>19</v>
      </c>
      <c r="E269" s="6" t="s">
        <v>30</v>
      </c>
      <c r="F269" s="6" t="s">
        <v>36</v>
      </c>
      <c r="G269" s="6" t="s">
        <v>21</v>
      </c>
      <c r="H269" s="5">
        <v>20</v>
      </c>
      <c r="I269" s="29"/>
      <c r="J269" s="5">
        <v>10</v>
      </c>
      <c r="K269" s="5">
        <f>J269*H269</f>
        <v>200</v>
      </c>
      <c r="L269" s="28">
        <f t="shared" si="170"/>
        <v>0</v>
      </c>
    </row>
    <row r="270" spans="1:12" x14ac:dyDescent="0.35">
      <c r="A270" s="6" t="s">
        <v>194</v>
      </c>
      <c r="B270" s="6" t="s">
        <v>96</v>
      </c>
      <c r="C270" s="8" t="s">
        <v>99</v>
      </c>
      <c r="D270" s="8" t="s">
        <v>100</v>
      </c>
      <c r="E270" s="6" t="s">
        <v>26</v>
      </c>
      <c r="F270" s="6" t="s">
        <v>101</v>
      </c>
      <c r="G270" s="6" t="s">
        <v>16</v>
      </c>
      <c r="H270" s="5">
        <v>20</v>
      </c>
      <c r="I270" s="28"/>
      <c r="J270" s="5">
        <v>8</v>
      </c>
      <c r="K270" s="5">
        <f>J270*H270</f>
        <v>160</v>
      </c>
      <c r="L270" s="28">
        <f t="shared" si="170"/>
        <v>0</v>
      </c>
    </row>
    <row r="271" spans="1:12" x14ac:dyDescent="0.35">
      <c r="A271" s="6" t="s">
        <v>194</v>
      </c>
      <c r="B271" s="6" t="s">
        <v>96</v>
      </c>
      <c r="C271" s="8" t="s">
        <v>99</v>
      </c>
      <c r="D271" s="8" t="s">
        <v>231</v>
      </c>
      <c r="E271" s="6" t="s">
        <v>26</v>
      </c>
      <c r="F271" s="6" t="s">
        <v>93</v>
      </c>
      <c r="G271" s="6" t="s">
        <v>21</v>
      </c>
      <c r="H271" s="5">
        <v>20</v>
      </c>
      <c r="I271" s="28"/>
      <c r="J271" s="5">
        <v>4</v>
      </c>
      <c r="K271" s="5">
        <f>J271*H271</f>
        <v>80</v>
      </c>
      <c r="L271" s="28">
        <f t="shared" si="170"/>
        <v>0</v>
      </c>
    </row>
    <row r="272" spans="1:12" ht="14.5" customHeight="1" x14ac:dyDescent="0.35">
      <c r="A272" s="6" t="s">
        <v>194</v>
      </c>
      <c r="B272" s="6" t="s">
        <v>96</v>
      </c>
      <c r="C272" s="8" t="s">
        <v>99</v>
      </c>
      <c r="D272" s="8" t="s">
        <v>232</v>
      </c>
      <c r="E272" s="6" t="s">
        <v>26</v>
      </c>
      <c r="F272" s="6" t="s">
        <v>84</v>
      </c>
      <c r="G272" s="6" t="s">
        <v>21</v>
      </c>
      <c r="H272" s="5">
        <v>20</v>
      </c>
      <c r="I272" s="28"/>
      <c r="J272" s="5">
        <v>4</v>
      </c>
      <c r="K272" s="5">
        <f t="shared" ref="K272" si="171">J272*H272</f>
        <v>80</v>
      </c>
      <c r="L272" s="28">
        <f t="shared" si="170"/>
        <v>0</v>
      </c>
    </row>
    <row r="273" spans="1:12" x14ac:dyDescent="0.35">
      <c r="A273" s="6" t="s">
        <v>194</v>
      </c>
      <c r="B273" s="6" t="s">
        <v>96</v>
      </c>
      <c r="C273" s="8" t="s">
        <v>99</v>
      </c>
      <c r="D273" s="8" t="s">
        <v>224</v>
      </c>
      <c r="E273" s="6" t="s">
        <v>26</v>
      </c>
      <c r="F273" s="6" t="s">
        <v>81</v>
      </c>
      <c r="G273" s="6" t="s">
        <v>21</v>
      </c>
      <c r="H273" s="5">
        <v>20</v>
      </c>
      <c r="I273" s="28"/>
      <c r="J273" s="5">
        <v>4</v>
      </c>
      <c r="K273" s="5">
        <f>J273*H273</f>
        <v>80</v>
      </c>
      <c r="L273" s="28">
        <f t="shared" si="170"/>
        <v>0</v>
      </c>
    </row>
    <row r="274" spans="1:12" x14ac:dyDescent="0.35">
      <c r="A274" s="6" t="s">
        <v>194</v>
      </c>
      <c r="B274" s="6" t="s">
        <v>96</v>
      </c>
      <c r="C274" s="8" t="s">
        <v>99</v>
      </c>
      <c r="D274" s="8" t="s">
        <v>233</v>
      </c>
      <c r="E274" s="6" t="s">
        <v>30</v>
      </c>
      <c r="F274" s="6" t="s">
        <v>22</v>
      </c>
      <c r="G274" s="6" t="s">
        <v>21</v>
      </c>
      <c r="H274" s="5">
        <v>20</v>
      </c>
      <c r="I274" s="29"/>
      <c r="J274" s="5">
        <v>4</v>
      </c>
      <c r="K274" s="5">
        <f>J274*H274</f>
        <v>80</v>
      </c>
      <c r="L274" s="28">
        <f t="shared" si="170"/>
        <v>0</v>
      </c>
    </row>
    <row r="275" spans="1:12" x14ac:dyDescent="0.35">
      <c r="A275" s="18" t="s">
        <v>194</v>
      </c>
      <c r="B275" s="18" t="s">
        <v>96</v>
      </c>
      <c r="C275" s="19" t="str">
        <f>CONCATENATE(C274, " Total")</f>
        <v>Zee Telugu Total</v>
      </c>
      <c r="D275" s="19"/>
      <c r="E275" s="18"/>
      <c r="F275" s="18"/>
      <c r="G275" s="18"/>
      <c r="H275" s="20">
        <f>K275/J275</f>
        <v>20</v>
      </c>
      <c r="I275" s="20"/>
      <c r="J275" s="20">
        <f>SUM(J267:J274)</f>
        <v>84</v>
      </c>
      <c r="K275" s="20">
        <f>SUM(K267:K274)</f>
        <v>1680</v>
      </c>
      <c r="L275" s="20">
        <f>SUM(L267:L274)</f>
        <v>0</v>
      </c>
    </row>
    <row r="276" spans="1:12" x14ac:dyDescent="0.35">
      <c r="A276" s="6" t="s">
        <v>194</v>
      </c>
      <c r="B276" s="6" t="s">
        <v>103</v>
      </c>
      <c r="C276" s="8" t="s">
        <v>195</v>
      </c>
      <c r="D276" s="8" t="s">
        <v>25</v>
      </c>
      <c r="E276" s="6" t="s">
        <v>26</v>
      </c>
      <c r="F276" s="6" t="s">
        <v>42</v>
      </c>
      <c r="G276" s="6" t="s">
        <v>16</v>
      </c>
      <c r="H276" s="5">
        <v>20</v>
      </c>
      <c r="I276" s="28"/>
      <c r="J276" s="5">
        <v>20</v>
      </c>
      <c r="K276" s="5">
        <f t="shared" ref="K276:K282" si="172">J276*H276</f>
        <v>400</v>
      </c>
      <c r="L276" s="28">
        <f t="shared" ref="L276:L283" si="173">I276*(K276/10)</f>
        <v>0</v>
      </c>
    </row>
    <row r="277" spans="1:12" x14ac:dyDescent="0.35">
      <c r="A277" s="6" t="s">
        <v>194</v>
      </c>
      <c r="B277" s="6" t="s">
        <v>103</v>
      </c>
      <c r="C277" s="8" t="s">
        <v>195</v>
      </c>
      <c r="D277" s="8" t="s">
        <v>25</v>
      </c>
      <c r="E277" s="6" t="s">
        <v>26</v>
      </c>
      <c r="F277" s="6" t="s">
        <v>46</v>
      </c>
      <c r="G277" s="6" t="s">
        <v>16</v>
      </c>
      <c r="H277" s="5">
        <v>20</v>
      </c>
      <c r="I277" s="28"/>
      <c r="J277" s="5">
        <v>20</v>
      </c>
      <c r="K277" s="5">
        <f t="shared" si="172"/>
        <v>400</v>
      </c>
      <c r="L277" s="28">
        <f t="shared" si="173"/>
        <v>0</v>
      </c>
    </row>
    <row r="278" spans="1:12" x14ac:dyDescent="0.35">
      <c r="A278" s="6" t="s">
        <v>194</v>
      </c>
      <c r="B278" s="6" t="s">
        <v>103</v>
      </c>
      <c r="C278" s="8" t="s">
        <v>195</v>
      </c>
      <c r="D278" s="8" t="s">
        <v>25</v>
      </c>
      <c r="E278" s="6" t="s">
        <v>26</v>
      </c>
      <c r="F278" s="6" t="s">
        <v>63</v>
      </c>
      <c r="G278" s="6" t="s">
        <v>16</v>
      </c>
      <c r="H278" s="5">
        <v>20</v>
      </c>
      <c r="I278" s="28"/>
      <c r="J278" s="5">
        <v>20</v>
      </c>
      <c r="K278" s="5">
        <f t="shared" si="172"/>
        <v>400</v>
      </c>
      <c r="L278" s="28">
        <f t="shared" si="173"/>
        <v>0</v>
      </c>
    </row>
    <row r="279" spans="1:12" x14ac:dyDescent="0.35">
      <c r="A279" s="6" t="s">
        <v>194</v>
      </c>
      <c r="B279" s="6" t="s">
        <v>103</v>
      </c>
      <c r="C279" s="8" t="s">
        <v>195</v>
      </c>
      <c r="D279" s="8" t="s">
        <v>25</v>
      </c>
      <c r="E279" s="6" t="s">
        <v>26</v>
      </c>
      <c r="F279" s="6" t="s">
        <v>48</v>
      </c>
      <c r="G279" s="6" t="s">
        <v>21</v>
      </c>
      <c r="H279" s="5">
        <v>20</v>
      </c>
      <c r="I279" s="28"/>
      <c r="J279" s="5">
        <v>20</v>
      </c>
      <c r="K279" s="5">
        <f t="shared" si="172"/>
        <v>400</v>
      </c>
      <c r="L279" s="28">
        <f t="shared" si="173"/>
        <v>0</v>
      </c>
    </row>
    <row r="280" spans="1:12" x14ac:dyDescent="0.35">
      <c r="A280" s="6" t="s">
        <v>194</v>
      </c>
      <c r="B280" s="6" t="s">
        <v>103</v>
      </c>
      <c r="C280" s="8" t="s">
        <v>195</v>
      </c>
      <c r="D280" s="8" t="s">
        <v>25</v>
      </c>
      <c r="E280" s="6" t="s">
        <v>26</v>
      </c>
      <c r="F280" s="6" t="s">
        <v>72</v>
      </c>
      <c r="G280" s="6" t="s">
        <v>21</v>
      </c>
      <c r="H280" s="5">
        <v>20</v>
      </c>
      <c r="I280" s="28"/>
      <c r="J280" s="5">
        <v>20</v>
      </c>
      <c r="K280" s="5">
        <f t="shared" si="172"/>
        <v>400</v>
      </c>
      <c r="L280" s="28">
        <f t="shared" si="173"/>
        <v>0</v>
      </c>
    </row>
    <row r="281" spans="1:12" x14ac:dyDescent="0.35">
      <c r="A281" s="6" t="s">
        <v>194</v>
      </c>
      <c r="B281" s="6" t="s">
        <v>103</v>
      </c>
      <c r="C281" s="8" t="s">
        <v>195</v>
      </c>
      <c r="D281" s="8" t="s">
        <v>25</v>
      </c>
      <c r="E281" s="6" t="s">
        <v>31</v>
      </c>
      <c r="F281" s="6" t="s">
        <v>42</v>
      </c>
      <c r="G281" s="6" t="s">
        <v>21</v>
      </c>
      <c r="H281" s="5">
        <v>20</v>
      </c>
      <c r="I281" s="28"/>
      <c r="J281" s="5">
        <v>20</v>
      </c>
      <c r="K281" s="5">
        <f t="shared" si="172"/>
        <v>400</v>
      </c>
      <c r="L281" s="28">
        <f t="shared" si="173"/>
        <v>0</v>
      </c>
    </row>
    <row r="282" spans="1:12" x14ac:dyDescent="0.35">
      <c r="A282" s="6" t="s">
        <v>194</v>
      </c>
      <c r="B282" s="6" t="s">
        <v>103</v>
      </c>
      <c r="C282" s="8" t="s">
        <v>195</v>
      </c>
      <c r="D282" s="8" t="s">
        <v>25</v>
      </c>
      <c r="E282" s="6" t="s">
        <v>31</v>
      </c>
      <c r="F282" s="6" t="s">
        <v>46</v>
      </c>
      <c r="G282" s="6" t="s">
        <v>21</v>
      </c>
      <c r="H282" s="5">
        <v>20</v>
      </c>
      <c r="I282" s="28"/>
      <c r="J282" s="5">
        <v>20</v>
      </c>
      <c r="K282" s="5">
        <f t="shared" si="172"/>
        <v>400</v>
      </c>
      <c r="L282" s="28">
        <f t="shared" si="173"/>
        <v>0</v>
      </c>
    </row>
    <row r="283" spans="1:12" ht="14.5" customHeight="1" x14ac:dyDescent="0.35">
      <c r="A283" s="6" t="s">
        <v>194</v>
      </c>
      <c r="B283" s="6" t="s">
        <v>103</v>
      </c>
      <c r="C283" s="8" t="s">
        <v>195</v>
      </c>
      <c r="D283" s="8" t="s">
        <v>25</v>
      </c>
      <c r="E283" s="6" t="s">
        <v>31</v>
      </c>
      <c r="F283" s="6" t="s">
        <v>63</v>
      </c>
      <c r="G283" s="6" t="s">
        <v>21</v>
      </c>
      <c r="H283" s="5">
        <v>20</v>
      </c>
      <c r="I283" s="28"/>
      <c r="J283" s="5">
        <v>20</v>
      </c>
      <c r="K283" s="5">
        <f t="shared" ref="K283:K285" si="174">J283*H283</f>
        <v>400</v>
      </c>
      <c r="L283" s="28">
        <f t="shared" si="173"/>
        <v>0</v>
      </c>
    </row>
    <row r="284" spans="1:12" x14ac:dyDescent="0.35">
      <c r="A284" s="6" t="s">
        <v>194</v>
      </c>
      <c r="B284" s="6" t="s">
        <v>103</v>
      </c>
      <c r="C284" s="8" t="s">
        <v>195</v>
      </c>
      <c r="D284" s="8" t="s">
        <v>25</v>
      </c>
      <c r="E284" s="6" t="s">
        <v>31</v>
      </c>
      <c r="F284" s="6" t="s">
        <v>48</v>
      </c>
      <c r="G284" s="6" t="s">
        <v>21</v>
      </c>
      <c r="H284" s="5">
        <v>20</v>
      </c>
      <c r="I284" s="29"/>
      <c r="J284" s="5">
        <v>20</v>
      </c>
      <c r="K284" s="5">
        <f t="shared" si="174"/>
        <v>400</v>
      </c>
      <c r="L284" s="28">
        <f t="shared" ref="L284:L285" si="175">I284*(K284/10)</f>
        <v>0</v>
      </c>
    </row>
    <row r="285" spans="1:12" x14ac:dyDescent="0.35">
      <c r="A285" s="6" t="s">
        <v>194</v>
      </c>
      <c r="B285" s="6" t="s">
        <v>103</v>
      </c>
      <c r="C285" s="8" t="s">
        <v>195</v>
      </c>
      <c r="D285" s="8" t="s">
        <v>25</v>
      </c>
      <c r="E285" s="6" t="s">
        <v>31</v>
      </c>
      <c r="F285" s="6" t="s">
        <v>72</v>
      </c>
      <c r="G285" s="6" t="s">
        <v>21</v>
      </c>
      <c r="H285" s="5">
        <v>20</v>
      </c>
      <c r="I285" s="28"/>
      <c r="J285" s="5">
        <v>20</v>
      </c>
      <c r="K285" s="5">
        <f t="shared" si="174"/>
        <v>400</v>
      </c>
      <c r="L285" s="28">
        <f t="shared" si="175"/>
        <v>0</v>
      </c>
    </row>
    <row r="286" spans="1:12" x14ac:dyDescent="0.35">
      <c r="A286" s="18" t="s">
        <v>194</v>
      </c>
      <c r="B286" s="18" t="str">
        <f>B285</f>
        <v>AP Movies</v>
      </c>
      <c r="C286" s="19" t="str">
        <f>CONCATENATE(C285, " Total")</f>
        <v>STAR Maa Movies Total</v>
      </c>
      <c r="D286" s="19"/>
      <c r="E286" s="18"/>
      <c r="F286" s="18"/>
      <c r="G286" s="18"/>
      <c r="H286" s="20">
        <f>K286/J286</f>
        <v>20</v>
      </c>
      <c r="I286" s="20"/>
      <c r="J286" s="20">
        <f>SUM(J276:J285)</f>
        <v>200</v>
      </c>
      <c r="K286" s="20">
        <f>SUM(K276:K285)</f>
        <v>4000</v>
      </c>
      <c r="L286" s="20">
        <f>SUM(L276:L285)</f>
        <v>0</v>
      </c>
    </row>
    <row r="287" spans="1:12" x14ac:dyDescent="0.35">
      <c r="A287" s="6" t="s">
        <v>194</v>
      </c>
      <c r="B287" s="6" t="s">
        <v>103</v>
      </c>
      <c r="C287" s="8" t="s">
        <v>104</v>
      </c>
      <c r="D287" s="8" t="s">
        <v>25</v>
      </c>
      <c r="E287" s="6" t="s">
        <v>26</v>
      </c>
      <c r="F287" s="6" t="s">
        <v>42</v>
      </c>
      <c r="G287" s="6" t="s">
        <v>16</v>
      </c>
      <c r="H287" s="5">
        <v>20</v>
      </c>
      <c r="I287" s="28"/>
      <c r="J287" s="5">
        <v>20</v>
      </c>
      <c r="K287" s="5">
        <f t="shared" ref="K287:K293" si="176">J287*H287</f>
        <v>400</v>
      </c>
      <c r="L287" s="28">
        <f t="shared" ref="L287:L294" si="177">I287*(K287/10)</f>
        <v>0</v>
      </c>
    </row>
    <row r="288" spans="1:12" x14ac:dyDescent="0.35">
      <c r="A288" s="6" t="s">
        <v>194</v>
      </c>
      <c r="B288" s="6" t="s">
        <v>103</v>
      </c>
      <c r="C288" s="8" t="s">
        <v>104</v>
      </c>
      <c r="D288" s="8" t="s">
        <v>25</v>
      </c>
      <c r="E288" s="6" t="s">
        <v>26</v>
      </c>
      <c r="F288" s="6" t="s">
        <v>46</v>
      </c>
      <c r="G288" s="6" t="s">
        <v>16</v>
      </c>
      <c r="H288" s="5">
        <v>20</v>
      </c>
      <c r="I288" s="28"/>
      <c r="J288" s="5">
        <v>20</v>
      </c>
      <c r="K288" s="5">
        <f t="shared" si="176"/>
        <v>400</v>
      </c>
      <c r="L288" s="28">
        <f t="shared" si="177"/>
        <v>0</v>
      </c>
    </row>
    <row r="289" spans="1:12" x14ac:dyDescent="0.35">
      <c r="A289" s="6" t="s">
        <v>194</v>
      </c>
      <c r="B289" s="6" t="s">
        <v>103</v>
      </c>
      <c r="C289" s="8" t="s">
        <v>104</v>
      </c>
      <c r="D289" s="8" t="s">
        <v>25</v>
      </c>
      <c r="E289" s="6" t="s">
        <v>26</v>
      </c>
      <c r="F289" s="6" t="s">
        <v>63</v>
      </c>
      <c r="G289" s="6" t="s">
        <v>16</v>
      </c>
      <c r="H289" s="5">
        <v>20</v>
      </c>
      <c r="I289" s="28"/>
      <c r="J289" s="5">
        <v>20</v>
      </c>
      <c r="K289" s="5">
        <f t="shared" si="176"/>
        <v>400</v>
      </c>
      <c r="L289" s="28">
        <f t="shared" si="177"/>
        <v>0</v>
      </c>
    </row>
    <row r="290" spans="1:12" x14ac:dyDescent="0.35">
      <c r="A290" s="6" t="s">
        <v>194</v>
      </c>
      <c r="B290" s="6" t="s">
        <v>103</v>
      </c>
      <c r="C290" s="8" t="s">
        <v>104</v>
      </c>
      <c r="D290" s="8" t="s">
        <v>25</v>
      </c>
      <c r="E290" s="6" t="s">
        <v>26</v>
      </c>
      <c r="F290" s="6" t="s">
        <v>48</v>
      </c>
      <c r="G290" s="6" t="s">
        <v>21</v>
      </c>
      <c r="H290" s="5">
        <v>20</v>
      </c>
      <c r="I290" s="28"/>
      <c r="J290" s="5">
        <v>20</v>
      </c>
      <c r="K290" s="5">
        <f t="shared" si="176"/>
        <v>400</v>
      </c>
      <c r="L290" s="28">
        <f t="shared" si="177"/>
        <v>0</v>
      </c>
    </row>
    <row r="291" spans="1:12" x14ac:dyDescent="0.35">
      <c r="A291" s="6" t="s">
        <v>194</v>
      </c>
      <c r="B291" s="6" t="s">
        <v>103</v>
      </c>
      <c r="C291" s="8" t="s">
        <v>104</v>
      </c>
      <c r="D291" s="8" t="s">
        <v>25</v>
      </c>
      <c r="E291" s="6" t="s">
        <v>26</v>
      </c>
      <c r="F291" s="6" t="s">
        <v>72</v>
      </c>
      <c r="G291" s="6" t="s">
        <v>21</v>
      </c>
      <c r="H291" s="5">
        <v>20</v>
      </c>
      <c r="I291" s="28"/>
      <c r="J291" s="5">
        <v>20</v>
      </c>
      <c r="K291" s="5">
        <f t="shared" si="176"/>
        <v>400</v>
      </c>
      <c r="L291" s="28">
        <f t="shared" si="177"/>
        <v>0</v>
      </c>
    </row>
    <row r="292" spans="1:12" x14ac:dyDescent="0.35">
      <c r="A292" s="6" t="s">
        <v>194</v>
      </c>
      <c r="B292" s="6" t="s">
        <v>103</v>
      </c>
      <c r="C292" s="8" t="s">
        <v>104</v>
      </c>
      <c r="D292" s="8" t="s">
        <v>25</v>
      </c>
      <c r="E292" s="6" t="s">
        <v>31</v>
      </c>
      <c r="F292" s="6" t="s">
        <v>42</v>
      </c>
      <c r="G292" s="6" t="s">
        <v>21</v>
      </c>
      <c r="H292" s="5">
        <v>20</v>
      </c>
      <c r="I292" s="28"/>
      <c r="J292" s="5">
        <v>20</v>
      </c>
      <c r="K292" s="5">
        <f t="shared" si="176"/>
        <v>400</v>
      </c>
      <c r="L292" s="28">
        <f t="shared" si="177"/>
        <v>0</v>
      </c>
    </row>
    <row r="293" spans="1:12" x14ac:dyDescent="0.35">
      <c r="A293" s="6" t="s">
        <v>194</v>
      </c>
      <c r="B293" s="6" t="s">
        <v>103</v>
      </c>
      <c r="C293" s="8" t="s">
        <v>104</v>
      </c>
      <c r="D293" s="8" t="s">
        <v>25</v>
      </c>
      <c r="E293" s="6" t="s">
        <v>31</v>
      </c>
      <c r="F293" s="6" t="s">
        <v>46</v>
      </c>
      <c r="G293" s="6" t="s">
        <v>21</v>
      </c>
      <c r="H293" s="5">
        <v>20</v>
      </c>
      <c r="I293" s="28"/>
      <c r="J293" s="5">
        <v>20</v>
      </c>
      <c r="K293" s="5">
        <f t="shared" si="176"/>
        <v>400</v>
      </c>
      <c r="L293" s="28">
        <f t="shared" si="177"/>
        <v>0</v>
      </c>
    </row>
    <row r="294" spans="1:12" ht="14.5" customHeight="1" x14ac:dyDescent="0.35">
      <c r="A294" s="6" t="s">
        <v>194</v>
      </c>
      <c r="B294" s="6" t="s">
        <v>103</v>
      </c>
      <c r="C294" s="8" t="s">
        <v>104</v>
      </c>
      <c r="D294" s="8" t="s">
        <v>25</v>
      </c>
      <c r="E294" s="6" t="s">
        <v>31</v>
      </c>
      <c r="F294" s="6" t="s">
        <v>63</v>
      </c>
      <c r="G294" s="6" t="s">
        <v>21</v>
      </c>
      <c r="H294" s="5">
        <v>20</v>
      </c>
      <c r="I294" s="28"/>
      <c r="J294" s="5">
        <v>20</v>
      </c>
      <c r="K294" s="5">
        <f t="shared" ref="K294:K296" si="178">J294*H294</f>
        <v>400</v>
      </c>
      <c r="L294" s="28">
        <f t="shared" si="177"/>
        <v>0</v>
      </c>
    </row>
    <row r="295" spans="1:12" x14ac:dyDescent="0.35">
      <c r="A295" s="6" t="s">
        <v>194</v>
      </c>
      <c r="B295" s="6" t="s">
        <v>103</v>
      </c>
      <c r="C295" s="8" t="s">
        <v>104</v>
      </c>
      <c r="D295" s="8" t="s">
        <v>25</v>
      </c>
      <c r="E295" s="6" t="s">
        <v>31</v>
      </c>
      <c r="F295" s="6" t="s">
        <v>48</v>
      </c>
      <c r="G295" s="6" t="s">
        <v>21</v>
      </c>
      <c r="H295" s="5">
        <v>20</v>
      </c>
      <c r="I295" s="29"/>
      <c r="J295" s="5">
        <v>20</v>
      </c>
      <c r="K295" s="5">
        <f t="shared" si="178"/>
        <v>400</v>
      </c>
      <c r="L295" s="28">
        <f t="shared" ref="L295:L296" si="179">I295*(K295/10)</f>
        <v>0</v>
      </c>
    </row>
    <row r="296" spans="1:12" x14ac:dyDescent="0.35">
      <c r="A296" s="6" t="s">
        <v>194</v>
      </c>
      <c r="B296" s="6" t="s">
        <v>103</v>
      </c>
      <c r="C296" s="8" t="s">
        <v>104</v>
      </c>
      <c r="D296" s="8" t="s">
        <v>25</v>
      </c>
      <c r="E296" s="6" t="s">
        <v>31</v>
      </c>
      <c r="F296" s="6" t="s">
        <v>72</v>
      </c>
      <c r="G296" s="6" t="s">
        <v>21</v>
      </c>
      <c r="H296" s="5">
        <v>20</v>
      </c>
      <c r="I296" s="28"/>
      <c r="J296" s="5">
        <v>20</v>
      </c>
      <c r="K296" s="5">
        <f t="shared" si="178"/>
        <v>400</v>
      </c>
      <c r="L296" s="28">
        <f t="shared" si="179"/>
        <v>0</v>
      </c>
    </row>
    <row r="297" spans="1:12" x14ac:dyDescent="0.35">
      <c r="A297" s="18" t="s">
        <v>194</v>
      </c>
      <c r="B297" s="18" t="str">
        <f>B296</f>
        <v>AP Movies</v>
      </c>
      <c r="C297" s="19" t="str">
        <f>CONCATENATE(C296, " Total")</f>
        <v>Gemini Movies Total</v>
      </c>
      <c r="D297" s="19"/>
      <c r="E297" s="18"/>
      <c r="F297" s="18"/>
      <c r="G297" s="18"/>
      <c r="H297" s="20">
        <f>K297/J297</f>
        <v>20</v>
      </c>
      <c r="I297" s="20"/>
      <c r="J297" s="20">
        <f>SUM(J287:J296)</f>
        <v>200</v>
      </c>
      <c r="K297" s="20">
        <f>SUM(K287:K296)</f>
        <v>4000</v>
      </c>
      <c r="L297" s="20">
        <f>SUM(L287:L296)</f>
        <v>0</v>
      </c>
    </row>
    <row r="298" spans="1:12" x14ac:dyDescent="0.35">
      <c r="A298" s="6" t="s">
        <v>194</v>
      </c>
      <c r="B298" s="6" t="s">
        <v>121</v>
      </c>
      <c r="C298" s="8" t="s">
        <v>120</v>
      </c>
      <c r="D298" s="8" t="s">
        <v>25</v>
      </c>
      <c r="E298" s="6" t="s">
        <v>14</v>
      </c>
      <c r="F298" s="6" t="s">
        <v>27</v>
      </c>
      <c r="G298" s="6" t="s">
        <v>21</v>
      </c>
      <c r="H298" s="5">
        <v>20</v>
      </c>
      <c r="I298" s="28"/>
      <c r="J298" s="5">
        <v>80</v>
      </c>
      <c r="K298" s="5">
        <f>J298*H298</f>
        <v>1600</v>
      </c>
      <c r="L298" s="28">
        <f>I298*(K298/10)</f>
        <v>0</v>
      </c>
    </row>
    <row r="299" spans="1:12" x14ac:dyDescent="0.35">
      <c r="A299" s="6" t="s">
        <v>194</v>
      </c>
      <c r="B299" s="6" t="s">
        <v>121</v>
      </c>
      <c r="C299" s="8" t="s">
        <v>120</v>
      </c>
      <c r="D299" s="8" t="s">
        <v>25</v>
      </c>
      <c r="E299" s="6" t="s">
        <v>14</v>
      </c>
      <c r="F299" s="6" t="s">
        <v>29</v>
      </c>
      <c r="G299" s="6" t="s">
        <v>16</v>
      </c>
      <c r="H299" s="5">
        <v>20</v>
      </c>
      <c r="I299" s="30"/>
      <c r="J299" s="5">
        <v>80</v>
      </c>
      <c r="K299" s="5">
        <f t="shared" ref="K299:K300" si="180">J299*H299</f>
        <v>1600</v>
      </c>
      <c r="L299" s="28">
        <f t="shared" ref="L299:L300" si="181">I299*(K299/10)</f>
        <v>0</v>
      </c>
    </row>
    <row r="300" spans="1:12" x14ac:dyDescent="0.35">
      <c r="A300" s="6" t="s">
        <v>194</v>
      </c>
      <c r="B300" s="6" t="s">
        <v>121</v>
      </c>
      <c r="C300" s="8" t="s">
        <v>120</v>
      </c>
      <c r="D300" s="8" t="s">
        <v>25</v>
      </c>
      <c r="E300" s="6" t="s">
        <v>14</v>
      </c>
      <c r="F300" s="6" t="s">
        <v>32</v>
      </c>
      <c r="G300" s="6" t="s">
        <v>21</v>
      </c>
      <c r="H300" s="5">
        <v>20</v>
      </c>
      <c r="I300" s="28"/>
      <c r="J300" s="5">
        <v>80</v>
      </c>
      <c r="K300" s="5">
        <f t="shared" si="180"/>
        <v>1600</v>
      </c>
      <c r="L300" s="28">
        <f t="shared" si="181"/>
        <v>0</v>
      </c>
    </row>
    <row r="301" spans="1:12" x14ac:dyDescent="0.35">
      <c r="A301" s="18" t="s">
        <v>194</v>
      </c>
      <c r="B301" s="18" t="s">
        <v>121</v>
      </c>
      <c r="C301" s="19" t="str">
        <f>CONCATENATE(C300, " Total")</f>
        <v>TV9 Telugu Total</v>
      </c>
      <c r="D301" s="19"/>
      <c r="E301" s="18"/>
      <c r="F301" s="18"/>
      <c r="G301" s="18"/>
      <c r="H301" s="20">
        <f>K301/J301</f>
        <v>20</v>
      </c>
      <c r="I301" s="20"/>
      <c r="J301" s="20">
        <f t="shared" ref="J301" si="182">SUM(J298:J300)</f>
        <v>240</v>
      </c>
      <c r="K301" s="20">
        <f t="shared" ref="K301" si="183">SUM(K298:K300)</f>
        <v>4800</v>
      </c>
      <c r="L301" s="20">
        <f t="shared" ref="L301" si="184">SUM(L298:L300)</f>
        <v>0</v>
      </c>
    </row>
    <row r="302" spans="1:12" x14ac:dyDescent="0.35">
      <c r="A302" s="6" t="s">
        <v>194</v>
      </c>
      <c r="B302" s="6" t="s">
        <v>121</v>
      </c>
      <c r="C302" s="8" t="s">
        <v>131</v>
      </c>
      <c r="D302" s="8" t="s">
        <v>25</v>
      </c>
      <c r="E302" s="6" t="s">
        <v>14</v>
      </c>
      <c r="F302" s="6" t="s">
        <v>27</v>
      </c>
      <c r="G302" s="6" t="s">
        <v>21</v>
      </c>
      <c r="H302" s="5">
        <v>20</v>
      </c>
      <c r="I302" s="28"/>
      <c r="J302" s="5">
        <v>80</v>
      </c>
      <c r="K302" s="5">
        <f>J302*H302</f>
        <v>1600</v>
      </c>
      <c r="L302" s="28">
        <f>I302*(K302/10)</f>
        <v>0</v>
      </c>
    </row>
    <row r="303" spans="1:12" x14ac:dyDescent="0.35">
      <c r="A303" s="6" t="s">
        <v>194</v>
      </c>
      <c r="B303" s="6" t="s">
        <v>121</v>
      </c>
      <c r="C303" s="8" t="s">
        <v>131</v>
      </c>
      <c r="D303" s="8" t="s">
        <v>25</v>
      </c>
      <c r="E303" s="6" t="s">
        <v>14</v>
      </c>
      <c r="F303" s="6" t="s">
        <v>29</v>
      </c>
      <c r="G303" s="6" t="s">
        <v>16</v>
      </c>
      <c r="H303" s="5">
        <v>20</v>
      </c>
      <c r="I303" s="30"/>
      <c r="J303" s="5">
        <v>80</v>
      </c>
      <c r="K303" s="5">
        <f t="shared" ref="K303:K304" si="185">J303*H303</f>
        <v>1600</v>
      </c>
      <c r="L303" s="28">
        <f t="shared" ref="L303:L304" si="186">I303*(K303/10)</f>
        <v>0</v>
      </c>
    </row>
    <row r="304" spans="1:12" x14ac:dyDescent="0.35">
      <c r="A304" s="6" t="s">
        <v>194</v>
      </c>
      <c r="B304" s="6" t="s">
        <v>121</v>
      </c>
      <c r="C304" s="8" t="s">
        <v>131</v>
      </c>
      <c r="D304" s="8" t="s">
        <v>25</v>
      </c>
      <c r="E304" s="6" t="s">
        <v>14</v>
      </c>
      <c r="F304" s="6" t="s">
        <v>32</v>
      </c>
      <c r="G304" s="6" t="s">
        <v>21</v>
      </c>
      <c r="H304" s="5">
        <v>20</v>
      </c>
      <c r="I304" s="28"/>
      <c r="J304" s="5">
        <v>80</v>
      </c>
      <c r="K304" s="5">
        <f t="shared" si="185"/>
        <v>1600</v>
      </c>
      <c r="L304" s="28">
        <f t="shared" si="186"/>
        <v>0</v>
      </c>
    </row>
    <row r="305" spans="1:12" x14ac:dyDescent="0.35">
      <c r="A305" s="18" t="s">
        <v>194</v>
      </c>
      <c r="B305" s="18" t="s">
        <v>121</v>
      </c>
      <c r="C305" s="19" t="str">
        <f>CONCATENATE(C304, " Total")</f>
        <v>NTV Telugu Total</v>
      </c>
      <c r="D305" s="19"/>
      <c r="E305" s="18"/>
      <c r="F305" s="18"/>
      <c r="G305" s="18"/>
      <c r="H305" s="20">
        <f>K305/J305</f>
        <v>20</v>
      </c>
      <c r="I305" s="20"/>
      <c r="J305" s="20">
        <f t="shared" ref="J305" si="187">SUM(J302:J304)</f>
        <v>240</v>
      </c>
      <c r="K305" s="20">
        <f t="shared" ref="K305" si="188">SUM(K302:K304)</f>
        <v>4800</v>
      </c>
      <c r="L305" s="20">
        <f t="shared" ref="L305" si="189">SUM(L302:L304)</f>
        <v>0</v>
      </c>
    </row>
    <row r="306" spans="1:12" x14ac:dyDescent="0.35">
      <c r="A306" s="6" t="s">
        <v>194</v>
      </c>
      <c r="B306" s="6" t="s">
        <v>121</v>
      </c>
      <c r="C306" s="8" t="s">
        <v>137</v>
      </c>
      <c r="D306" s="8" t="s">
        <v>25</v>
      </c>
      <c r="E306" s="6" t="s">
        <v>14</v>
      </c>
      <c r="F306" s="6" t="s">
        <v>27</v>
      </c>
      <c r="G306" s="6" t="s">
        <v>21</v>
      </c>
      <c r="H306" s="5">
        <v>20</v>
      </c>
      <c r="I306" s="28"/>
      <c r="J306" s="5">
        <v>80</v>
      </c>
      <c r="K306" s="5">
        <f>J306*H306</f>
        <v>1600</v>
      </c>
      <c r="L306" s="28">
        <f>I306*(K306/10)</f>
        <v>0</v>
      </c>
    </row>
    <row r="307" spans="1:12" x14ac:dyDescent="0.35">
      <c r="A307" s="6" t="s">
        <v>194</v>
      </c>
      <c r="B307" s="6" t="s">
        <v>121</v>
      </c>
      <c r="C307" s="8" t="s">
        <v>137</v>
      </c>
      <c r="D307" s="8" t="s">
        <v>25</v>
      </c>
      <c r="E307" s="6" t="s">
        <v>14</v>
      </c>
      <c r="F307" s="6" t="s">
        <v>29</v>
      </c>
      <c r="G307" s="6" t="s">
        <v>16</v>
      </c>
      <c r="H307" s="5">
        <v>20</v>
      </c>
      <c r="I307" s="30"/>
      <c r="J307" s="5">
        <v>80</v>
      </c>
      <c r="K307" s="5">
        <f t="shared" ref="K307:K308" si="190">J307*H307</f>
        <v>1600</v>
      </c>
      <c r="L307" s="28">
        <f t="shared" ref="L307:L308" si="191">I307*(K307/10)</f>
        <v>0</v>
      </c>
    </row>
    <row r="308" spans="1:12" x14ac:dyDescent="0.35">
      <c r="A308" s="6" t="s">
        <v>194</v>
      </c>
      <c r="B308" s="6" t="s">
        <v>121</v>
      </c>
      <c r="C308" s="8" t="s">
        <v>137</v>
      </c>
      <c r="D308" s="8" t="s">
        <v>25</v>
      </c>
      <c r="E308" s="6" t="s">
        <v>14</v>
      </c>
      <c r="F308" s="6" t="s">
        <v>32</v>
      </c>
      <c r="G308" s="6" t="s">
        <v>21</v>
      </c>
      <c r="H308" s="5">
        <v>20</v>
      </c>
      <c r="I308" s="28"/>
      <c r="J308" s="5">
        <v>80</v>
      </c>
      <c r="K308" s="5">
        <f t="shared" si="190"/>
        <v>1600</v>
      </c>
      <c r="L308" s="28">
        <f t="shared" si="191"/>
        <v>0</v>
      </c>
    </row>
    <row r="309" spans="1:12" x14ac:dyDescent="0.35">
      <c r="A309" s="18" t="s">
        <v>194</v>
      </c>
      <c r="B309" s="18" t="s">
        <v>121</v>
      </c>
      <c r="C309" s="19" t="str">
        <f>CONCATENATE(C308, " Total")</f>
        <v>TV 5 News Total</v>
      </c>
      <c r="D309" s="19"/>
      <c r="E309" s="18"/>
      <c r="F309" s="18"/>
      <c r="G309" s="18"/>
      <c r="H309" s="20">
        <f>K309/J309</f>
        <v>20</v>
      </c>
      <c r="I309" s="20"/>
      <c r="J309" s="20">
        <f t="shared" ref="J309" si="192">SUM(J306:J308)</f>
        <v>240</v>
      </c>
      <c r="K309" s="20">
        <f t="shared" ref="K309" si="193">SUM(K306:K308)</f>
        <v>4800</v>
      </c>
      <c r="L309" s="20">
        <f t="shared" ref="L309" si="194">SUM(L306:L308)</f>
        <v>0</v>
      </c>
    </row>
    <row r="310" spans="1:12" x14ac:dyDescent="0.35">
      <c r="A310" s="16" t="str">
        <f>CONCATENATE(A309, " Total")</f>
        <v>Andhra Pradesh Total</v>
      </c>
      <c r="B310" s="16"/>
      <c r="C310" s="16"/>
      <c r="D310" s="16"/>
      <c r="E310" s="16"/>
      <c r="F310" s="16"/>
      <c r="G310" s="16"/>
      <c r="H310" s="16">
        <f>K310/J310</f>
        <v>20</v>
      </c>
      <c r="I310" s="17"/>
      <c r="J310" s="16">
        <f>SUM(J256:J309)/2</f>
        <v>1298</v>
      </c>
      <c r="K310" s="16">
        <f>SUM(K256:K309)/2</f>
        <v>25960</v>
      </c>
      <c r="L310" s="16">
        <f>SUM(L256:L309)/2</f>
        <v>0</v>
      </c>
    </row>
    <row r="311" spans="1:12" x14ac:dyDescent="0.35">
      <c r="A311" s="6" t="s">
        <v>197</v>
      </c>
      <c r="B311" s="6" t="s">
        <v>105</v>
      </c>
      <c r="C311" s="8" t="s">
        <v>106</v>
      </c>
      <c r="D311" s="8" t="s">
        <v>25</v>
      </c>
      <c r="E311" s="6" t="s">
        <v>26</v>
      </c>
      <c r="F311" s="6" t="s">
        <v>67</v>
      </c>
      <c r="G311" s="6" t="s">
        <v>16</v>
      </c>
      <c r="H311" s="5">
        <v>20</v>
      </c>
      <c r="I311" s="28"/>
      <c r="J311" s="5">
        <v>20</v>
      </c>
      <c r="K311" s="5">
        <f t="shared" ref="K311:K316" si="195">J311*H311</f>
        <v>400</v>
      </c>
      <c r="L311" s="28">
        <f t="shared" ref="L311:L316" si="196">I311*(K311/10)</f>
        <v>0</v>
      </c>
    </row>
    <row r="312" spans="1:12" x14ac:dyDescent="0.35">
      <c r="A312" s="6" t="s">
        <v>197</v>
      </c>
      <c r="B312" s="6" t="s">
        <v>105</v>
      </c>
      <c r="C312" s="8" t="s">
        <v>106</v>
      </c>
      <c r="D312" s="8" t="s">
        <v>25</v>
      </c>
      <c r="E312" s="6" t="s">
        <v>26</v>
      </c>
      <c r="F312" s="6" t="s">
        <v>63</v>
      </c>
      <c r="G312" s="6" t="s">
        <v>16</v>
      </c>
      <c r="H312" s="5">
        <v>20</v>
      </c>
      <c r="I312" s="29"/>
      <c r="J312" s="5">
        <v>20</v>
      </c>
      <c r="K312" s="5">
        <f t="shared" si="195"/>
        <v>400</v>
      </c>
      <c r="L312" s="28">
        <f t="shared" si="196"/>
        <v>0</v>
      </c>
    </row>
    <row r="313" spans="1:12" x14ac:dyDescent="0.35">
      <c r="A313" s="6" t="s">
        <v>197</v>
      </c>
      <c r="B313" s="6" t="s">
        <v>105</v>
      </c>
      <c r="C313" s="8" t="s">
        <v>106</v>
      </c>
      <c r="D313" s="8" t="s">
        <v>25</v>
      </c>
      <c r="E313" s="6" t="s">
        <v>30</v>
      </c>
      <c r="F313" s="6" t="s">
        <v>36</v>
      </c>
      <c r="G313" s="6" t="s">
        <v>21</v>
      </c>
      <c r="H313" s="5">
        <v>20</v>
      </c>
      <c r="I313" s="28"/>
      <c r="J313" s="5">
        <v>6</v>
      </c>
      <c r="K313" s="5">
        <f t="shared" si="195"/>
        <v>120</v>
      </c>
      <c r="L313" s="28">
        <f t="shared" si="196"/>
        <v>0</v>
      </c>
    </row>
    <row r="314" spans="1:12" x14ac:dyDescent="0.35">
      <c r="A314" s="6" t="s">
        <v>197</v>
      </c>
      <c r="B314" s="6" t="s">
        <v>105</v>
      </c>
      <c r="C314" s="8" t="s">
        <v>106</v>
      </c>
      <c r="D314" s="8" t="s">
        <v>25</v>
      </c>
      <c r="E314" s="6" t="s">
        <v>31</v>
      </c>
      <c r="F314" s="6" t="s">
        <v>59</v>
      </c>
      <c r="G314" s="6" t="s">
        <v>21</v>
      </c>
      <c r="H314" s="5">
        <v>20</v>
      </c>
      <c r="I314" s="28"/>
      <c r="J314" s="5">
        <v>10</v>
      </c>
      <c r="K314" s="5">
        <f t="shared" si="195"/>
        <v>200</v>
      </c>
      <c r="L314" s="28">
        <f t="shared" si="196"/>
        <v>0</v>
      </c>
    </row>
    <row r="315" spans="1:12" x14ac:dyDescent="0.35">
      <c r="A315" s="6" t="s">
        <v>197</v>
      </c>
      <c r="B315" s="6" t="s">
        <v>105</v>
      </c>
      <c r="C315" s="8" t="s">
        <v>106</v>
      </c>
      <c r="D315" s="8" t="s">
        <v>234</v>
      </c>
      <c r="E315" s="6" t="s">
        <v>30</v>
      </c>
      <c r="F315" s="6" t="s">
        <v>93</v>
      </c>
      <c r="G315" s="6" t="s">
        <v>21</v>
      </c>
      <c r="H315" s="5">
        <v>20</v>
      </c>
      <c r="I315" s="28"/>
      <c r="J315" s="5">
        <v>3</v>
      </c>
      <c r="K315" s="5">
        <f t="shared" si="195"/>
        <v>60</v>
      </c>
      <c r="L315" s="28">
        <f t="shared" si="196"/>
        <v>0</v>
      </c>
    </row>
    <row r="316" spans="1:12" x14ac:dyDescent="0.35">
      <c r="A316" s="6" t="s">
        <v>197</v>
      </c>
      <c r="B316" s="6" t="s">
        <v>105</v>
      </c>
      <c r="C316" s="8" t="s">
        <v>106</v>
      </c>
      <c r="D316" s="8" t="s">
        <v>235</v>
      </c>
      <c r="E316" s="6" t="s">
        <v>30</v>
      </c>
      <c r="F316" s="6" t="s">
        <v>81</v>
      </c>
      <c r="G316" s="6" t="s">
        <v>21</v>
      </c>
      <c r="H316" s="5">
        <v>20</v>
      </c>
      <c r="I316" s="28"/>
      <c r="J316" s="5">
        <v>3</v>
      </c>
      <c r="K316" s="5">
        <f t="shared" si="195"/>
        <v>60</v>
      </c>
      <c r="L316" s="28">
        <f t="shared" si="196"/>
        <v>0</v>
      </c>
    </row>
    <row r="317" spans="1:12" x14ac:dyDescent="0.35">
      <c r="A317" s="6" t="s">
        <v>197</v>
      </c>
      <c r="B317" s="6" t="s">
        <v>105</v>
      </c>
      <c r="C317" s="8" t="s">
        <v>106</v>
      </c>
      <c r="D317" s="8" t="s">
        <v>236</v>
      </c>
      <c r="E317" s="6" t="s">
        <v>30</v>
      </c>
      <c r="F317" s="6" t="s">
        <v>22</v>
      </c>
      <c r="G317" s="6" t="s">
        <v>21</v>
      </c>
      <c r="H317" s="5">
        <v>20</v>
      </c>
      <c r="I317" s="28"/>
      <c r="J317" s="5">
        <v>3</v>
      </c>
      <c r="K317" s="5">
        <f t="shared" ref="K317" si="197">J317*H317</f>
        <v>60</v>
      </c>
      <c r="L317" s="28">
        <f t="shared" ref="L317" si="198">I317*(K317/10)</f>
        <v>0</v>
      </c>
    </row>
    <row r="318" spans="1:12" x14ac:dyDescent="0.35">
      <c r="A318" s="6" t="s">
        <v>197</v>
      </c>
      <c r="B318" s="6" t="s">
        <v>105</v>
      </c>
      <c r="C318" s="8" t="s">
        <v>106</v>
      </c>
      <c r="D318" s="8" t="s">
        <v>237</v>
      </c>
      <c r="E318" s="6" t="s">
        <v>30</v>
      </c>
      <c r="F318" s="6" t="s">
        <v>33</v>
      </c>
      <c r="G318" s="6" t="s">
        <v>21</v>
      </c>
      <c r="H318" s="5">
        <v>20</v>
      </c>
      <c r="I318" s="28"/>
      <c r="J318" s="5">
        <v>3</v>
      </c>
      <c r="K318" s="5">
        <f t="shared" ref="K318" si="199">J318*H318</f>
        <v>60</v>
      </c>
      <c r="L318" s="28">
        <f t="shared" ref="L318" si="200">I318*(K318/10)</f>
        <v>0</v>
      </c>
    </row>
    <row r="319" spans="1:12" x14ac:dyDescent="0.35">
      <c r="A319" s="18" t="s">
        <v>197</v>
      </c>
      <c r="B319" s="18" t="str">
        <f>B318</f>
        <v>TN GEC</v>
      </c>
      <c r="C319" s="19" t="str">
        <f>CONCATENATE(C318, " Total")</f>
        <v>Sun TV Total</v>
      </c>
      <c r="D319" s="19"/>
      <c r="E319" s="18"/>
      <c r="F319" s="18"/>
      <c r="G319" s="18"/>
      <c r="H319" s="20">
        <f>K319/J319</f>
        <v>20</v>
      </c>
      <c r="I319" s="20"/>
      <c r="J319" s="20">
        <f>SUM(J311:J318)</f>
        <v>68</v>
      </c>
      <c r="K319" s="20">
        <f>SUM(K311:K318)</f>
        <v>1360</v>
      </c>
      <c r="L319" s="20">
        <f>SUM(L311:L318)</f>
        <v>0</v>
      </c>
    </row>
    <row r="320" spans="1:12" x14ac:dyDescent="0.35">
      <c r="A320" s="6" t="s">
        <v>197</v>
      </c>
      <c r="B320" s="6" t="s">
        <v>105</v>
      </c>
      <c r="C320" s="8" t="s">
        <v>198</v>
      </c>
      <c r="D320" s="8" t="s">
        <v>25</v>
      </c>
      <c r="E320" s="6" t="s">
        <v>26</v>
      </c>
      <c r="F320" s="6" t="s">
        <v>107</v>
      </c>
      <c r="G320" s="6" t="s">
        <v>16</v>
      </c>
      <c r="H320" s="5">
        <v>20</v>
      </c>
      <c r="I320" s="28"/>
      <c r="J320" s="5">
        <v>20</v>
      </c>
      <c r="K320" s="5">
        <f>J320*H320</f>
        <v>400</v>
      </c>
      <c r="L320" s="28">
        <f t="shared" ref="L320:L325" si="201">I320*(K320/10)</f>
        <v>0</v>
      </c>
    </row>
    <row r="321" spans="1:13" x14ac:dyDescent="0.35">
      <c r="A321" s="6" t="s">
        <v>197</v>
      </c>
      <c r="B321" s="6" t="s">
        <v>105</v>
      </c>
      <c r="C321" s="8" t="s">
        <v>198</v>
      </c>
      <c r="D321" s="8" t="s">
        <v>25</v>
      </c>
      <c r="E321" s="6" t="s">
        <v>26</v>
      </c>
      <c r="F321" s="6" t="s">
        <v>18</v>
      </c>
      <c r="G321" s="6" t="s">
        <v>16</v>
      </c>
      <c r="H321" s="5">
        <v>20</v>
      </c>
      <c r="I321" s="29"/>
      <c r="J321" s="5">
        <v>20</v>
      </c>
      <c r="K321" s="5">
        <f>J321*H321</f>
        <v>400</v>
      </c>
      <c r="L321" s="28">
        <f t="shared" si="201"/>
        <v>0</v>
      </c>
    </row>
    <row r="322" spans="1:13" ht="14.5" customHeight="1" x14ac:dyDescent="0.35">
      <c r="A322" s="6" t="s">
        <v>197</v>
      </c>
      <c r="B322" s="6" t="s">
        <v>105</v>
      </c>
      <c r="C322" s="8" t="s">
        <v>198</v>
      </c>
      <c r="D322" s="8" t="s">
        <v>25</v>
      </c>
      <c r="E322" s="6" t="s">
        <v>26</v>
      </c>
      <c r="F322" s="6" t="s">
        <v>58</v>
      </c>
      <c r="G322" s="6" t="s">
        <v>16</v>
      </c>
      <c r="H322" s="5">
        <v>20</v>
      </c>
      <c r="I322" s="28"/>
      <c r="J322" s="5">
        <v>20</v>
      </c>
      <c r="K322" s="5">
        <f t="shared" ref="K322" si="202">J322*H322</f>
        <v>400</v>
      </c>
      <c r="L322" s="28">
        <f t="shared" si="201"/>
        <v>0</v>
      </c>
    </row>
    <row r="323" spans="1:13" x14ac:dyDescent="0.35">
      <c r="A323" s="6" t="s">
        <v>197</v>
      </c>
      <c r="B323" s="6" t="s">
        <v>105</v>
      </c>
      <c r="C323" s="8" t="s">
        <v>198</v>
      </c>
      <c r="D323" s="8" t="s">
        <v>19</v>
      </c>
      <c r="E323" s="6" t="s">
        <v>26</v>
      </c>
      <c r="F323" s="6" t="s">
        <v>32</v>
      </c>
      <c r="G323" s="6" t="s">
        <v>21</v>
      </c>
      <c r="H323" s="5">
        <v>20</v>
      </c>
      <c r="I323" s="29"/>
      <c r="J323" s="5">
        <v>6</v>
      </c>
      <c r="K323" s="5">
        <f>J323*H323</f>
        <v>120</v>
      </c>
      <c r="L323" s="28">
        <f t="shared" si="201"/>
        <v>0</v>
      </c>
    </row>
    <row r="324" spans="1:13" x14ac:dyDescent="0.35">
      <c r="A324" s="6" t="s">
        <v>197</v>
      </c>
      <c r="B324" s="6" t="s">
        <v>105</v>
      </c>
      <c r="C324" s="8" t="s">
        <v>198</v>
      </c>
      <c r="D324" s="8" t="s">
        <v>238</v>
      </c>
      <c r="E324" s="6" t="s">
        <v>30</v>
      </c>
      <c r="F324" s="6" t="s">
        <v>81</v>
      </c>
      <c r="G324" s="6" t="s">
        <v>21</v>
      </c>
      <c r="H324" s="5">
        <v>20</v>
      </c>
      <c r="I324" s="28"/>
      <c r="J324" s="5">
        <v>4</v>
      </c>
      <c r="K324" s="5">
        <f>J324*H324</f>
        <v>80</v>
      </c>
      <c r="L324" s="28">
        <f t="shared" si="201"/>
        <v>0</v>
      </c>
    </row>
    <row r="325" spans="1:13" x14ac:dyDescent="0.35">
      <c r="A325" s="6" t="s">
        <v>197</v>
      </c>
      <c r="B325" s="6" t="s">
        <v>105</v>
      </c>
      <c r="C325" s="8" t="s">
        <v>198</v>
      </c>
      <c r="D325" s="8" t="s">
        <v>239</v>
      </c>
      <c r="E325" s="6" t="s">
        <v>30</v>
      </c>
      <c r="F325" s="6" t="s">
        <v>33</v>
      </c>
      <c r="G325" s="6" t="s">
        <v>21</v>
      </c>
      <c r="H325" s="5">
        <v>20</v>
      </c>
      <c r="I325" s="28"/>
      <c r="J325" s="5">
        <v>4</v>
      </c>
      <c r="K325" s="5">
        <f>J325*H325</f>
        <v>80</v>
      </c>
      <c r="L325" s="28">
        <f t="shared" si="201"/>
        <v>0</v>
      </c>
    </row>
    <row r="326" spans="1:13" x14ac:dyDescent="0.35">
      <c r="A326" s="6" t="s">
        <v>197</v>
      </c>
      <c r="B326" s="6" t="s">
        <v>105</v>
      </c>
      <c r="C326" s="8" t="s">
        <v>198</v>
      </c>
      <c r="D326" s="8" t="s">
        <v>240</v>
      </c>
      <c r="E326" s="6" t="s">
        <v>30</v>
      </c>
      <c r="F326" s="6" t="s">
        <v>93</v>
      </c>
      <c r="G326" s="6" t="s">
        <v>21</v>
      </c>
      <c r="H326" s="5">
        <v>20</v>
      </c>
      <c r="I326" s="28"/>
      <c r="J326" s="5">
        <v>4</v>
      </c>
      <c r="K326" s="5">
        <f t="shared" ref="K326" si="203">J326*H326</f>
        <v>80</v>
      </c>
      <c r="L326" s="28">
        <f t="shared" ref="L326" si="204">I326*(K326/10)</f>
        <v>0</v>
      </c>
    </row>
    <row r="327" spans="1:13" x14ac:dyDescent="0.35">
      <c r="A327" s="18" t="s">
        <v>197</v>
      </c>
      <c r="B327" s="18" t="str">
        <f>B326</f>
        <v>TN GEC</v>
      </c>
      <c r="C327" s="19" t="str">
        <f>CONCATENATE(C326, " Total")</f>
        <v>Star Vijay Total</v>
      </c>
      <c r="D327" s="19"/>
      <c r="E327" s="18"/>
      <c r="F327" s="18"/>
      <c r="G327" s="18"/>
      <c r="H327" s="20">
        <f>K327/J327</f>
        <v>20</v>
      </c>
      <c r="I327" s="20"/>
      <c r="J327" s="20">
        <f>SUM(J320:J326)</f>
        <v>78</v>
      </c>
      <c r="K327" s="20">
        <f>SUM(K320:K326)</f>
        <v>1560</v>
      </c>
      <c r="L327" s="20">
        <f>SUM(L320:L326)</f>
        <v>0</v>
      </c>
    </row>
    <row r="328" spans="1:13" x14ac:dyDescent="0.35">
      <c r="A328" s="6" t="s">
        <v>197</v>
      </c>
      <c r="B328" s="6" t="s">
        <v>108</v>
      </c>
      <c r="C328" s="8" t="s">
        <v>116</v>
      </c>
      <c r="D328" s="8" t="s">
        <v>25</v>
      </c>
      <c r="E328" s="6" t="s">
        <v>26</v>
      </c>
      <c r="F328" s="6" t="s">
        <v>67</v>
      </c>
      <c r="G328" s="6" t="s">
        <v>16</v>
      </c>
      <c r="H328" s="5">
        <v>20</v>
      </c>
      <c r="I328" s="28"/>
      <c r="J328" s="5">
        <v>20</v>
      </c>
      <c r="K328" s="5">
        <f t="shared" ref="K328:K334" si="205">J328*H328</f>
        <v>400</v>
      </c>
      <c r="L328" s="28">
        <f t="shared" ref="L328:L335" si="206">I328*(K328/10)</f>
        <v>0</v>
      </c>
    </row>
    <row r="329" spans="1:13" x14ac:dyDescent="0.35">
      <c r="A329" s="6" t="s">
        <v>197</v>
      </c>
      <c r="B329" s="6" t="s">
        <v>108</v>
      </c>
      <c r="C329" s="8" t="s">
        <v>116</v>
      </c>
      <c r="D329" s="8" t="s">
        <v>25</v>
      </c>
      <c r="E329" s="6" t="s">
        <v>26</v>
      </c>
      <c r="F329" s="6" t="s">
        <v>18</v>
      </c>
      <c r="G329" s="6" t="s">
        <v>16</v>
      </c>
      <c r="H329" s="5">
        <v>20</v>
      </c>
      <c r="I329" s="28"/>
      <c r="J329" s="5">
        <v>20</v>
      </c>
      <c r="K329" s="5">
        <f t="shared" si="205"/>
        <v>400</v>
      </c>
      <c r="L329" s="28">
        <f t="shared" si="206"/>
        <v>0</v>
      </c>
    </row>
    <row r="330" spans="1:13" x14ac:dyDescent="0.35">
      <c r="A330" s="6" t="s">
        <v>197</v>
      </c>
      <c r="B330" s="6" t="s">
        <v>108</v>
      </c>
      <c r="C330" s="8" t="s">
        <v>116</v>
      </c>
      <c r="D330" s="8" t="s">
        <v>25</v>
      </c>
      <c r="E330" s="6" t="s">
        <v>26</v>
      </c>
      <c r="F330" s="6" t="s">
        <v>69</v>
      </c>
      <c r="G330" s="6" t="s">
        <v>16</v>
      </c>
      <c r="H330" s="5">
        <v>20</v>
      </c>
      <c r="I330" s="28"/>
      <c r="J330" s="5">
        <v>20</v>
      </c>
      <c r="K330" s="5">
        <f t="shared" si="205"/>
        <v>400</v>
      </c>
      <c r="L330" s="28">
        <f t="shared" si="206"/>
        <v>0</v>
      </c>
    </row>
    <row r="331" spans="1:13" x14ac:dyDescent="0.35">
      <c r="A331" s="6" t="s">
        <v>197</v>
      </c>
      <c r="B331" s="6" t="s">
        <v>108</v>
      </c>
      <c r="C331" s="8" t="s">
        <v>116</v>
      </c>
      <c r="D331" s="8" t="s">
        <v>25</v>
      </c>
      <c r="E331" s="6" t="s">
        <v>26</v>
      </c>
      <c r="F331" s="6" t="s">
        <v>199</v>
      </c>
      <c r="G331" s="6" t="s">
        <v>21</v>
      </c>
      <c r="H331" s="5">
        <v>20</v>
      </c>
      <c r="I331" s="28"/>
      <c r="J331" s="5">
        <v>20</v>
      </c>
      <c r="K331" s="5">
        <f t="shared" si="205"/>
        <v>400</v>
      </c>
      <c r="L331" s="28">
        <f t="shared" si="206"/>
        <v>0</v>
      </c>
    </row>
    <row r="332" spans="1:13" x14ac:dyDescent="0.35">
      <c r="A332" s="6" t="s">
        <v>197</v>
      </c>
      <c r="B332" s="6" t="s">
        <v>108</v>
      </c>
      <c r="C332" s="8" t="s">
        <v>116</v>
      </c>
      <c r="D332" s="8" t="s">
        <v>25</v>
      </c>
      <c r="E332" s="6" t="s">
        <v>26</v>
      </c>
      <c r="F332" s="6" t="s">
        <v>200</v>
      </c>
      <c r="G332" s="6" t="s">
        <v>21</v>
      </c>
      <c r="H332" s="5">
        <v>20</v>
      </c>
      <c r="I332" s="28"/>
      <c r="J332" s="5">
        <v>20</v>
      </c>
      <c r="K332" s="5">
        <f t="shared" si="205"/>
        <v>400</v>
      </c>
      <c r="L332" s="28">
        <f t="shared" si="206"/>
        <v>0</v>
      </c>
    </row>
    <row r="333" spans="1:13" x14ac:dyDescent="0.35">
      <c r="A333" s="6" t="s">
        <v>197</v>
      </c>
      <c r="B333" s="6" t="s">
        <v>108</v>
      </c>
      <c r="C333" s="8" t="s">
        <v>116</v>
      </c>
      <c r="D333" s="8" t="s">
        <v>25</v>
      </c>
      <c r="E333" s="6" t="s">
        <v>31</v>
      </c>
      <c r="F333" s="6" t="s">
        <v>67</v>
      </c>
      <c r="G333" s="6" t="s">
        <v>21</v>
      </c>
      <c r="H333" s="5">
        <v>20</v>
      </c>
      <c r="I333" s="28"/>
      <c r="J333" s="5">
        <v>20</v>
      </c>
      <c r="K333" s="5">
        <f t="shared" si="205"/>
        <v>400</v>
      </c>
      <c r="L333" s="28">
        <f t="shared" si="206"/>
        <v>0</v>
      </c>
    </row>
    <row r="334" spans="1:13" x14ac:dyDescent="0.35">
      <c r="A334" s="6" t="s">
        <v>197</v>
      </c>
      <c r="B334" s="6" t="s">
        <v>108</v>
      </c>
      <c r="C334" s="8" t="s">
        <v>116</v>
      </c>
      <c r="D334" s="8" t="s">
        <v>25</v>
      </c>
      <c r="E334" s="6" t="s">
        <v>31</v>
      </c>
      <c r="F334" s="6" t="s">
        <v>18</v>
      </c>
      <c r="G334" s="6" t="s">
        <v>21</v>
      </c>
      <c r="H334" s="5">
        <v>20</v>
      </c>
      <c r="I334" s="28"/>
      <c r="J334" s="5">
        <v>20</v>
      </c>
      <c r="K334" s="5">
        <f t="shared" si="205"/>
        <v>400</v>
      </c>
      <c r="L334" s="28">
        <f t="shared" si="206"/>
        <v>0</v>
      </c>
    </row>
    <row r="335" spans="1:13" ht="14.5" customHeight="1" x14ac:dyDescent="0.35">
      <c r="A335" s="6" t="s">
        <v>197</v>
      </c>
      <c r="B335" s="6" t="s">
        <v>108</v>
      </c>
      <c r="C335" s="8" t="s">
        <v>116</v>
      </c>
      <c r="D335" s="8" t="s">
        <v>25</v>
      </c>
      <c r="E335" s="6" t="s">
        <v>31</v>
      </c>
      <c r="F335" s="6" t="s">
        <v>69</v>
      </c>
      <c r="G335" s="6" t="s">
        <v>21</v>
      </c>
      <c r="H335" s="5">
        <v>20</v>
      </c>
      <c r="I335" s="28"/>
      <c r="J335" s="5">
        <v>20</v>
      </c>
      <c r="K335" s="5">
        <f t="shared" ref="K335:K337" si="207">J335*H335</f>
        <v>400</v>
      </c>
      <c r="L335" s="28">
        <f t="shared" si="206"/>
        <v>0</v>
      </c>
    </row>
    <row r="336" spans="1:13" x14ac:dyDescent="0.35">
      <c r="A336" s="6" t="s">
        <v>197</v>
      </c>
      <c r="B336" s="6" t="s">
        <v>108</v>
      </c>
      <c r="C336" s="8" t="s">
        <v>116</v>
      </c>
      <c r="D336" s="8" t="s">
        <v>25</v>
      </c>
      <c r="E336" s="6" t="s">
        <v>31</v>
      </c>
      <c r="F336" s="6" t="s">
        <v>199</v>
      </c>
      <c r="G336" s="6" t="s">
        <v>21</v>
      </c>
      <c r="H336" s="5">
        <v>20</v>
      </c>
      <c r="I336" s="29"/>
      <c r="J336" s="5">
        <v>20</v>
      </c>
      <c r="K336" s="5">
        <f t="shared" si="207"/>
        <v>400</v>
      </c>
      <c r="L336" s="28">
        <f t="shared" ref="L336:L337" si="208">I336*(K336/10)</f>
        <v>0</v>
      </c>
      <c r="M336" s="15"/>
    </row>
    <row r="337" spans="1:12" x14ac:dyDescent="0.35">
      <c r="A337" s="6" t="s">
        <v>197</v>
      </c>
      <c r="B337" s="6" t="s">
        <v>108</v>
      </c>
      <c r="C337" s="8" t="s">
        <v>116</v>
      </c>
      <c r="D337" s="8" t="s">
        <v>25</v>
      </c>
      <c r="E337" s="6" t="s">
        <v>31</v>
      </c>
      <c r="F337" s="6" t="s">
        <v>200</v>
      </c>
      <c r="G337" s="6" t="s">
        <v>21</v>
      </c>
      <c r="H337" s="5">
        <v>20</v>
      </c>
      <c r="I337" s="28"/>
      <c r="J337" s="5">
        <v>20</v>
      </c>
      <c r="K337" s="5">
        <f t="shared" si="207"/>
        <v>400</v>
      </c>
      <c r="L337" s="28">
        <f t="shared" si="208"/>
        <v>0</v>
      </c>
    </row>
    <row r="338" spans="1:12" x14ac:dyDescent="0.35">
      <c r="A338" s="18" t="s">
        <v>197</v>
      </c>
      <c r="B338" s="18" t="str">
        <f>B337</f>
        <v>TN Movies</v>
      </c>
      <c r="C338" s="19" t="str">
        <f>CONCATENATE(C337, " Total")</f>
        <v>KTV Total</v>
      </c>
      <c r="D338" s="19"/>
      <c r="E338" s="18"/>
      <c r="F338" s="18"/>
      <c r="G338" s="18"/>
      <c r="H338" s="20">
        <f>K338/J338</f>
        <v>20</v>
      </c>
      <c r="I338" s="20"/>
      <c r="J338" s="20">
        <f>SUM(J328:J337)</f>
        <v>200</v>
      </c>
      <c r="K338" s="20">
        <f>SUM(K328:K337)</f>
        <v>4000</v>
      </c>
      <c r="L338" s="20">
        <f>SUM(L328:L337)</f>
        <v>0</v>
      </c>
    </row>
    <row r="339" spans="1:12" x14ac:dyDescent="0.35">
      <c r="A339" s="6" t="s">
        <v>197</v>
      </c>
      <c r="B339" s="6" t="s">
        <v>108</v>
      </c>
      <c r="C339" s="8" t="s">
        <v>119</v>
      </c>
      <c r="D339" s="8" t="s">
        <v>25</v>
      </c>
      <c r="E339" s="6" t="s">
        <v>14</v>
      </c>
      <c r="F339" s="6" t="s">
        <v>201</v>
      </c>
      <c r="G339" s="6" t="s">
        <v>16</v>
      </c>
      <c r="H339" s="5">
        <v>20</v>
      </c>
      <c r="I339" s="28"/>
      <c r="J339" s="5">
        <v>40</v>
      </c>
      <c r="K339" s="5">
        <f>J339*H339</f>
        <v>800</v>
      </c>
      <c r="L339" s="28">
        <f>I339*(K339/10)</f>
        <v>0</v>
      </c>
    </row>
    <row r="340" spans="1:12" x14ac:dyDescent="0.35">
      <c r="A340" s="6" t="s">
        <v>197</v>
      </c>
      <c r="B340" s="6" t="s">
        <v>108</v>
      </c>
      <c r="C340" s="8" t="s">
        <v>119</v>
      </c>
      <c r="D340" s="8" t="s">
        <v>25</v>
      </c>
      <c r="E340" s="6" t="s">
        <v>14</v>
      </c>
      <c r="F340" s="6" t="s">
        <v>68</v>
      </c>
      <c r="G340" s="6" t="s">
        <v>16</v>
      </c>
      <c r="H340" s="5">
        <v>20</v>
      </c>
      <c r="I340" s="28"/>
      <c r="J340" s="5">
        <v>40</v>
      </c>
      <c r="K340" s="5">
        <f>J340*H340</f>
        <v>800</v>
      </c>
      <c r="L340" s="28">
        <f>I340*(K340/10)</f>
        <v>0</v>
      </c>
    </row>
    <row r="341" spans="1:12" x14ac:dyDescent="0.35">
      <c r="A341" s="6" t="s">
        <v>197</v>
      </c>
      <c r="B341" s="6" t="s">
        <v>108</v>
      </c>
      <c r="C341" s="8" t="s">
        <v>119</v>
      </c>
      <c r="D341" s="8" t="s">
        <v>25</v>
      </c>
      <c r="E341" s="6" t="s">
        <v>14</v>
      </c>
      <c r="F341" s="6" t="s">
        <v>89</v>
      </c>
      <c r="G341" s="6" t="s">
        <v>16</v>
      </c>
      <c r="H341" s="5">
        <v>20</v>
      </c>
      <c r="I341" s="28"/>
      <c r="J341" s="5">
        <v>40</v>
      </c>
      <c r="K341" s="5">
        <f>J341*H341</f>
        <v>800</v>
      </c>
      <c r="L341" s="28">
        <f>I341*(K341/10)</f>
        <v>0</v>
      </c>
    </row>
    <row r="342" spans="1:12" ht="14.5" customHeight="1" x14ac:dyDescent="0.35">
      <c r="A342" s="6" t="s">
        <v>197</v>
      </c>
      <c r="B342" s="6" t="s">
        <v>108</v>
      </c>
      <c r="C342" s="8" t="s">
        <v>119</v>
      </c>
      <c r="D342" s="8" t="s">
        <v>25</v>
      </c>
      <c r="E342" s="6" t="s">
        <v>14</v>
      </c>
      <c r="F342" s="6" t="s">
        <v>202</v>
      </c>
      <c r="G342" s="6" t="s">
        <v>21</v>
      </c>
      <c r="H342" s="5">
        <v>20</v>
      </c>
      <c r="I342" s="28"/>
      <c r="J342" s="5">
        <v>40</v>
      </c>
      <c r="K342" s="5">
        <f t="shared" ref="K342:K343" si="209">J342*H342</f>
        <v>800</v>
      </c>
      <c r="L342" s="28">
        <f>I342*(K342/10)</f>
        <v>0</v>
      </c>
    </row>
    <row r="343" spans="1:12" x14ac:dyDescent="0.35">
      <c r="A343" s="6" t="s">
        <v>197</v>
      </c>
      <c r="B343" s="6" t="s">
        <v>108</v>
      </c>
      <c r="C343" s="8" t="s">
        <v>119</v>
      </c>
      <c r="D343" s="8" t="s">
        <v>25</v>
      </c>
      <c r="E343" s="6" t="s">
        <v>14</v>
      </c>
      <c r="F343" s="6" t="s">
        <v>77</v>
      </c>
      <c r="G343" s="6" t="s">
        <v>21</v>
      </c>
      <c r="H343" s="5">
        <v>20</v>
      </c>
      <c r="I343" s="28"/>
      <c r="J343" s="5">
        <v>40</v>
      </c>
      <c r="K343" s="5">
        <f t="shared" si="209"/>
        <v>800</v>
      </c>
      <c r="L343" s="28">
        <f t="shared" ref="L343" si="210">I343*(K343/10)</f>
        <v>0</v>
      </c>
    </row>
    <row r="344" spans="1:12" x14ac:dyDescent="0.35">
      <c r="A344" s="18" t="s">
        <v>197</v>
      </c>
      <c r="B344" s="18" t="str">
        <f>B343</f>
        <v>TN Movies</v>
      </c>
      <c r="C344" s="19" t="str">
        <f>CONCATENATE(C343, " Total")</f>
        <v>STAR Vijay Super Total</v>
      </c>
      <c r="D344" s="19"/>
      <c r="E344" s="18"/>
      <c r="F344" s="18"/>
      <c r="G344" s="18"/>
      <c r="H344" s="20">
        <f>K344/J344</f>
        <v>20</v>
      </c>
      <c r="I344" s="20"/>
      <c r="J344" s="20">
        <f>SUM(J339:J343)</f>
        <v>200</v>
      </c>
      <c r="K344" s="20">
        <f>SUM(K339:K343)</f>
        <v>4000</v>
      </c>
      <c r="L344" s="20">
        <f>SUM(L339:L343)</f>
        <v>0</v>
      </c>
    </row>
    <row r="345" spans="1:12" x14ac:dyDescent="0.35">
      <c r="A345" s="6" t="s">
        <v>197</v>
      </c>
      <c r="B345" s="6" t="s">
        <v>134</v>
      </c>
      <c r="C345" s="8" t="s">
        <v>133</v>
      </c>
      <c r="D345" s="8" t="s">
        <v>25</v>
      </c>
      <c r="E345" s="6" t="s">
        <v>14</v>
      </c>
      <c r="F345" s="6" t="s">
        <v>27</v>
      </c>
      <c r="G345" s="6" t="s">
        <v>21</v>
      </c>
      <c r="H345" s="5">
        <v>20</v>
      </c>
      <c r="I345" s="28"/>
      <c r="J345" s="5">
        <v>80</v>
      </c>
      <c r="K345" s="5">
        <f>J345*H345</f>
        <v>1600</v>
      </c>
      <c r="L345" s="28">
        <f>I345*(K345/10)</f>
        <v>0</v>
      </c>
    </row>
    <row r="346" spans="1:12" x14ac:dyDescent="0.35">
      <c r="A346" s="6" t="s">
        <v>197</v>
      </c>
      <c r="B346" s="6" t="s">
        <v>134</v>
      </c>
      <c r="C346" s="8" t="s">
        <v>133</v>
      </c>
      <c r="D346" s="8" t="s">
        <v>25</v>
      </c>
      <c r="E346" s="6" t="s">
        <v>14</v>
      </c>
      <c r="F346" s="6" t="s">
        <v>29</v>
      </c>
      <c r="G346" s="6" t="s">
        <v>16</v>
      </c>
      <c r="H346" s="5">
        <v>20</v>
      </c>
      <c r="I346" s="30"/>
      <c r="J346" s="5">
        <v>80</v>
      </c>
      <c r="K346" s="5">
        <f t="shared" ref="K346:K347" si="211">J346*H346</f>
        <v>1600</v>
      </c>
      <c r="L346" s="28">
        <f t="shared" ref="L346:L347" si="212">I346*(K346/10)</f>
        <v>0</v>
      </c>
    </row>
    <row r="347" spans="1:12" x14ac:dyDescent="0.35">
      <c r="A347" s="6" t="s">
        <v>197</v>
      </c>
      <c r="B347" s="6" t="s">
        <v>134</v>
      </c>
      <c r="C347" s="8" t="s">
        <v>133</v>
      </c>
      <c r="D347" s="8" t="s">
        <v>25</v>
      </c>
      <c r="E347" s="6" t="s">
        <v>14</v>
      </c>
      <c r="F347" s="6" t="s">
        <v>32</v>
      </c>
      <c r="G347" s="6" t="s">
        <v>21</v>
      </c>
      <c r="H347" s="5">
        <v>20</v>
      </c>
      <c r="I347" s="28"/>
      <c r="J347" s="5">
        <v>80</v>
      </c>
      <c r="K347" s="5">
        <f t="shared" si="211"/>
        <v>1600</v>
      </c>
      <c r="L347" s="28">
        <f t="shared" si="212"/>
        <v>0</v>
      </c>
    </row>
    <row r="348" spans="1:12" x14ac:dyDescent="0.35">
      <c r="A348" s="18" t="s">
        <v>197</v>
      </c>
      <c r="B348" s="18" t="s">
        <v>134</v>
      </c>
      <c r="C348" s="19" t="str">
        <f>CONCATENATE(C347, " Total")</f>
        <v>Polimer News Total</v>
      </c>
      <c r="D348" s="19"/>
      <c r="E348" s="18"/>
      <c r="F348" s="18"/>
      <c r="G348" s="18"/>
      <c r="H348" s="20">
        <f>K348/J348</f>
        <v>20</v>
      </c>
      <c r="I348" s="20"/>
      <c r="J348" s="20">
        <f t="shared" ref="J348" si="213">SUM(J345:J347)</f>
        <v>240</v>
      </c>
      <c r="K348" s="20">
        <f t="shared" ref="K348" si="214">SUM(K345:K347)</f>
        <v>4800</v>
      </c>
      <c r="L348" s="20">
        <f t="shared" ref="L348" si="215">SUM(L345:L347)</f>
        <v>0</v>
      </c>
    </row>
    <row r="349" spans="1:12" x14ac:dyDescent="0.35">
      <c r="A349" s="6" t="s">
        <v>197</v>
      </c>
      <c r="B349" s="6" t="s">
        <v>134</v>
      </c>
      <c r="C349" s="8" t="s">
        <v>141</v>
      </c>
      <c r="D349" s="8" t="s">
        <v>25</v>
      </c>
      <c r="E349" s="6" t="s">
        <v>14</v>
      </c>
      <c r="F349" s="6" t="s">
        <v>27</v>
      </c>
      <c r="G349" s="6" t="s">
        <v>21</v>
      </c>
      <c r="H349" s="5">
        <v>20</v>
      </c>
      <c r="I349" s="28"/>
      <c r="J349" s="5">
        <v>80</v>
      </c>
      <c r="K349" s="5">
        <f>J349*H349</f>
        <v>1600</v>
      </c>
      <c r="L349" s="28">
        <f>I349*(K349/10)</f>
        <v>0</v>
      </c>
    </row>
    <row r="350" spans="1:12" x14ac:dyDescent="0.35">
      <c r="A350" s="6" t="s">
        <v>197</v>
      </c>
      <c r="B350" s="6" t="s">
        <v>134</v>
      </c>
      <c r="C350" s="8" t="s">
        <v>141</v>
      </c>
      <c r="D350" s="8" t="s">
        <v>25</v>
      </c>
      <c r="E350" s="6" t="s">
        <v>14</v>
      </c>
      <c r="F350" s="6" t="s">
        <v>29</v>
      </c>
      <c r="G350" s="6" t="s">
        <v>16</v>
      </c>
      <c r="H350" s="5">
        <v>20</v>
      </c>
      <c r="I350" s="30"/>
      <c r="J350" s="5">
        <v>80</v>
      </c>
      <c r="K350" s="5">
        <f t="shared" ref="K350:K351" si="216">J350*H350</f>
        <v>1600</v>
      </c>
      <c r="L350" s="28">
        <f t="shared" ref="L350:L351" si="217">I350*(K350/10)</f>
        <v>0</v>
      </c>
    </row>
    <row r="351" spans="1:12" x14ac:dyDescent="0.35">
      <c r="A351" s="6" t="s">
        <v>197</v>
      </c>
      <c r="B351" s="6" t="s">
        <v>134</v>
      </c>
      <c r="C351" s="8" t="s">
        <v>141</v>
      </c>
      <c r="D351" s="8" t="s">
        <v>25</v>
      </c>
      <c r="E351" s="6" t="s">
        <v>14</v>
      </c>
      <c r="F351" s="6" t="s">
        <v>32</v>
      </c>
      <c r="G351" s="6" t="s">
        <v>21</v>
      </c>
      <c r="H351" s="5">
        <v>20</v>
      </c>
      <c r="I351" s="28"/>
      <c r="J351" s="5">
        <v>80</v>
      </c>
      <c r="K351" s="5">
        <f t="shared" si="216"/>
        <v>1600</v>
      </c>
      <c r="L351" s="28">
        <f t="shared" si="217"/>
        <v>0</v>
      </c>
    </row>
    <row r="352" spans="1:12" x14ac:dyDescent="0.35">
      <c r="A352" s="18" t="s">
        <v>197</v>
      </c>
      <c r="B352" s="18" t="s">
        <v>134</v>
      </c>
      <c r="C352" s="19" t="str">
        <f>CONCATENATE(C351, " Total")</f>
        <v>News Tamil 24x7 Total</v>
      </c>
      <c r="D352" s="19"/>
      <c r="E352" s="18"/>
      <c r="F352" s="18"/>
      <c r="G352" s="18"/>
      <c r="H352" s="20">
        <f>K352/J352</f>
        <v>20</v>
      </c>
      <c r="I352" s="20"/>
      <c r="J352" s="20">
        <f t="shared" ref="J352" si="218">SUM(J349:J351)</f>
        <v>240</v>
      </c>
      <c r="K352" s="20">
        <f t="shared" ref="K352" si="219">SUM(K349:K351)</f>
        <v>4800</v>
      </c>
      <c r="L352" s="20">
        <f t="shared" ref="L352" si="220">SUM(L349:L351)</f>
        <v>0</v>
      </c>
    </row>
    <row r="353" spans="1:12" x14ac:dyDescent="0.35">
      <c r="A353" s="6" t="s">
        <v>197</v>
      </c>
      <c r="B353" s="6" t="s">
        <v>134</v>
      </c>
      <c r="C353" s="8" t="s">
        <v>144</v>
      </c>
      <c r="D353" s="8" t="s">
        <v>25</v>
      </c>
      <c r="E353" s="6" t="s">
        <v>14</v>
      </c>
      <c r="F353" s="6" t="s">
        <v>27</v>
      </c>
      <c r="G353" s="6" t="s">
        <v>21</v>
      </c>
      <c r="H353" s="5">
        <v>20</v>
      </c>
      <c r="I353" s="28"/>
      <c r="J353" s="5">
        <v>80</v>
      </c>
      <c r="K353" s="5">
        <f>J353*H353</f>
        <v>1600</v>
      </c>
      <c r="L353" s="28">
        <f>I353*(K353/10)</f>
        <v>0</v>
      </c>
    </row>
    <row r="354" spans="1:12" x14ac:dyDescent="0.35">
      <c r="A354" s="6" t="s">
        <v>197</v>
      </c>
      <c r="B354" s="6" t="s">
        <v>134</v>
      </c>
      <c r="C354" s="8" t="s">
        <v>144</v>
      </c>
      <c r="D354" s="8" t="s">
        <v>25</v>
      </c>
      <c r="E354" s="6" t="s">
        <v>14</v>
      </c>
      <c r="F354" s="6" t="s">
        <v>29</v>
      </c>
      <c r="G354" s="6" t="s">
        <v>16</v>
      </c>
      <c r="H354" s="5">
        <v>20</v>
      </c>
      <c r="I354" s="30"/>
      <c r="J354" s="5">
        <v>80</v>
      </c>
      <c r="K354" s="5">
        <f t="shared" ref="K354:K355" si="221">J354*H354</f>
        <v>1600</v>
      </c>
      <c r="L354" s="28">
        <f t="shared" ref="L354:L355" si="222">I354*(K354/10)</f>
        <v>0</v>
      </c>
    </row>
    <row r="355" spans="1:12" x14ac:dyDescent="0.35">
      <c r="A355" s="6" t="s">
        <v>197</v>
      </c>
      <c r="B355" s="6" t="s">
        <v>134</v>
      </c>
      <c r="C355" s="8" t="s">
        <v>144</v>
      </c>
      <c r="D355" s="8" t="s">
        <v>25</v>
      </c>
      <c r="E355" s="6" t="s">
        <v>14</v>
      </c>
      <c r="F355" s="6" t="s">
        <v>32</v>
      </c>
      <c r="G355" s="6" t="s">
        <v>21</v>
      </c>
      <c r="H355" s="5">
        <v>20</v>
      </c>
      <c r="I355" s="28"/>
      <c r="J355" s="5">
        <v>80</v>
      </c>
      <c r="K355" s="5">
        <f t="shared" si="221"/>
        <v>1600</v>
      </c>
      <c r="L355" s="28">
        <f t="shared" si="222"/>
        <v>0</v>
      </c>
    </row>
    <row r="356" spans="1:12" x14ac:dyDescent="0.35">
      <c r="A356" s="18" t="s">
        <v>197</v>
      </c>
      <c r="B356" s="18" t="s">
        <v>134</v>
      </c>
      <c r="C356" s="19" t="str">
        <f>CONCATENATE(C355, " Total")</f>
        <v>Sun News Total</v>
      </c>
      <c r="D356" s="19"/>
      <c r="E356" s="18"/>
      <c r="F356" s="18"/>
      <c r="G356" s="18"/>
      <c r="H356" s="20">
        <f>K356/J356</f>
        <v>20</v>
      </c>
      <c r="I356" s="20"/>
      <c r="J356" s="20">
        <f t="shared" ref="J356" si="223">SUM(J353:J355)</f>
        <v>240</v>
      </c>
      <c r="K356" s="20">
        <f t="shared" ref="K356" si="224">SUM(K353:K355)</f>
        <v>4800</v>
      </c>
      <c r="L356" s="20">
        <f t="shared" ref="L356" si="225">SUM(L353:L355)</f>
        <v>0</v>
      </c>
    </row>
    <row r="357" spans="1:12" x14ac:dyDescent="0.35">
      <c r="A357" s="16" t="str">
        <f>CONCATENATE(A356, " Total")</f>
        <v>Tamil Nadu Total</v>
      </c>
      <c r="B357" s="16"/>
      <c r="C357" s="16"/>
      <c r="D357" s="16"/>
      <c r="E357" s="16"/>
      <c r="F357" s="16"/>
      <c r="G357" s="16"/>
      <c r="H357" s="16">
        <f>K357/J357</f>
        <v>20</v>
      </c>
      <c r="I357" s="17"/>
      <c r="J357" s="16">
        <f>SUM(J311:J356)/2</f>
        <v>1266</v>
      </c>
      <c r="K357" s="16">
        <f>SUM(K311:K356)/2</f>
        <v>25320</v>
      </c>
      <c r="L357" s="16">
        <f>SUM(L311:L356)/2</f>
        <v>0</v>
      </c>
    </row>
    <row r="358" spans="1:12" x14ac:dyDescent="0.35">
      <c r="A358" s="6" t="s">
        <v>203</v>
      </c>
      <c r="B358" s="6" t="s">
        <v>204</v>
      </c>
      <c r="C358" s="8" t="s">
        <v>109</v>
      </c>
      <c r="D358" s="8" t="s">
        <v>25</v>
      </c>
      <c r="E358" s="6" t="s">
        <v>26</v>
      </c>
      <c r="F358" s="6" t="s">
        <v>71</v>
      </c>
      <c r="G358" s="6" t="s">
        <v>16</v>
      </c>
      <c r="H358" s="5">
        <v>20</v>
      </c>
      <c r="I358" s="29"/>
      <c r="J358" s="5">
        <v>15</v>
      </c>
      <c r="K358" s="5">
        <f t="shared" ref="K358:K365" si="226">J358*H358</f>
        <v>300</v>
      </c>
      <c r="L358" s="28">
        <f t="shared" ref="L358:L365" si="227">I358*(K358/10)</f>
        <v>0</v>
      </c>
    </row>
    <row r="359" spans="1:12" x14ac:dyDescent="0.35">
      <c r="A359" s="6" t="s">
        <v>203</v>
      </c>
      <c r="B359" s="6" t="s">
        <v>204</v>
      </c>
      <c r="C359" s="8" t="s">
        <v>109</v>
      </c>
      <c r="D359" s="8" t="s">
        <v>25</v>
      </c>
      <c r="E359" s="6" t="s">
        <v>26</v>
      </c>
      <c r="F359" s="6" t="s">
        <v>46</v>
      </c>
      <c r="G359" s="6" t="s">
        <v>16</v>
      </c>
      <c r="H359" s="5">
        <v>20</v>
      </c>
      <c r="I359" s="28"/>
      <c r="J359" s="5">
        <v>15</v>
      </c>
      <c r="K359" s="5">
        <f t="shared" si="226"/>
        <v>300</v>
      </c>
      <c r="L359" s="28">
        <f t="shared" si="227"/>
        <v>0</v>
      </c>
    </row>
    <row r="360" spans="1:12" x14ac:dyDescent="0.35">
      <c r="A360" s="6" t="s">
        <v>203</v>
      </c>
      <c r="B360" s="6" t="s">
        <v>204</v>
      </c>
      <c r="C360" s="8" t="s">
        <v>109</v>
      </c>
      <c r="D360" s="8" t="s">
        <v>241</v>
      </c>
      <c r="E360" s="6" t="s">
        <v>26</v>
      </c>
      <c r="F360" s="6" t="s">
        <v>81</v>
      </c>
      <c r="G360" s="6" t="s">
        <v>21</v>
      </c>
      <c r="H360" s="5">
        <v>20</v>
      </c>
      <c r="I360" s="28"/>
      <c r="J360" s="5">
        <v>3</v>
      </c>
      <c r="K360" s="5">
        <f t="shared" si="226"/>
        <v>60</v>
      </c>
      <c r="L360" s="28">
        <f t="shared" si="227"/>
        <v>0</v>
      </c>
    </row>
    <row r="361" spans="1:12" x14ac:dyDescent="0.35">
      <c r="A361" s="6" t="s">
        <v>203</v>
      </c>
      <c r="B361" s="6" t="s">
        <v>204</v>
      </c>
      <c r="C361" s="8" t="s">
        <v>109</v>
      </c>
      <c r="D361" s="8" t="s">
        <v>242</v>
      </c>
      <c r="E361" s="6" t="s">
        <v>26</v>
      </c>
      <c r="F361" s="6" t="s">
        <v>243</v>
      </c>
      <c r="G361" s="6" t="s">
        <v>21</v>
      </c>
      <c r="H361" s="5">
        <v>20</v>
      </c>
      <c r="I361" s="28"/>
      <c r="J361" s="5">
        <v>3</v>
      </c>
      <c r="K361" s="5">
        <f t="shared" si="226"/>
        <v>60</v>
      </c>
      <c r="L361" s="28">
        <f t="shared" si="227"/>
        <v>0</v>
      </c>
    </row>
    <row r="362" spans="1:12" x14ac:dyDescent="0.35">
      <c r="A362" s="6" t="s">
        <v>203</v>
      </c>
      <c r="B362" s="6" t="s">
        <v>204</v>
      </c>
      <c r="C362" s="8" t="s">
        <v>109</v>
      </c>
      <c r="D362" s="8" t="s">
        <v>245</v>
      </c>
      <c r="E362" s="6" t="s">
        <v>26</v>
      </c>
      <c r="F362" s="6" t="s">
        <v>33</v>
      </c>
      <c r="G362" s="6" t="s">
        <v>21</v>
      </c>
      <c r="H362" s="5">
        <v>20</v>
      </c>
      <c r="I362" s="28"/>
      <c r="J362" s="5">
        <v>3</v>
      </c>
      <c r="K362" s="5">
        <f t="shared" ref="K362:K363" si="228">J362*H362</f>
        <v>60</v>
      </c>
      <c r="L362" s="28">
        <f t="shared" ref="L362:L363" si="229">I362*(K362/10)</f>
        <v>0</v>
      </c>
    </row>
    <row r="363" spans="1:12" x14ac:dyDescent="0.35">
      <c r="A363" s="6" t="s">
        <v>203</v>
      </c>
      <c r="B363" s="6" t="s">
        <v>204</v>
      </c>
      <c r="C363" s="8" t="s">
        <v>109</v>
      </c>
      <c r="D363" s="8" t="s">
        <v>244</v>
      </c>
      <c r="E363" s="6" t="s">
        <v>26</v>
      </c>
      <c r="F363" s="6" t="s">
        <v>84</v>
      </c>
      <c r="G363" s="6" t="s">
        <v>21</v>
      </c>
      <c r="H363" s="5">
        <v>20</v>
      </c>
      <c r="I363" s="28"/>
      <c r="J363" s="5">
        <v>3</v>
      </c>
      <c r="K363" s="5">
        <f t="shared" si="228"/>
        <v>60</v>
      </c>
      <c r="L363" s="28">
        <f t="shared" si="229"/>
        <v>0</v>
      </c>
    </row>
    <row r="364" spans="1:12" x14ac:dyDescent="0.35">
      <c r="A364" s="6" t="s">
        <v>203</v>
      </c>
      <c r="B364" s="6" t="s">
        <v>204</v>
      </c>
      <c r="C364" s="8" t="s">
        <v>109</v>
      </c>
      <c r="D364" s="8" t="s">
        <v>25</v>
      </c>
      <c r="E364" s="6" t="s">
        <v>26</v>
      </c>
      <c r="F364" s="6" t="s">
        <v>32</v>
      </c>
      <c r="G364" s="6" t="s">
        <v>21</v>
      </c>
      <c r="H364" s="5">
        <v>20</v>
      </c>
      <c r="I364" s="28"/>
      <c r="J364" s="5">
        <v>8</v>
      </c>
      <c r="K364" s="5">
        <f t="shared" si="226"/>
        <v>160</v>
      </c>
      <c r="L364" s="28">
        <f t="shared" si="227"/>
        <v>0</v>
      </c>
    </row>
    <row r="365" spans="1:12" x14ac:dyDescent="0.35">
      <c r="A365" s="6" t="s">
        <v>203</v>
      </c>
      <c r="B365" s="6" t="s">
        <v>204</v>
      </c>
      <c r="C365" s="8" t="s">
        <v>109</v>
      </c>
      <c r="D365" s="8" t="s">
        <v>25</v>
      </c>
      <c r="E365" s="6" t="s">
        <v>31</v>
      </c>
      <c r="F365" s="6" t="s">
        <v>174</v>
      </c>
      <c r="G365" s="6" t="s">
        <v>21</v>
      </c>
      <c r="H365" s="5">
        <v>20</v>
      </c>
      <c r="I365" s="28"/>
      <c r="J365" s="5">
        <v>10</v>
      </c>
      <c r="K365" s="5">
        <f t="shared" si="226"/>
        <v>200</v>
      </c>
      <c r="L365" s="28">
        <f t="shared" si="227"/>
        <v>0</v>
      </c>
    </row>
    <row r="366" spans="1:12" x14ac:dyDescent="0.35">
      <c r="A366" s="6" t="s">
        <v>203</v>
      </c>
      <c r="B366" s="6" t="s">
        <v>204</v>
      </c>
      <c r="C366" s="8" t="s">
        <v>109</v>
      </c>
      <c r="D366" s="8" t="s">
        <v>25</v>
      </c>
      <c r="E366" s="6" t="s">
        <v>31</v>
      </c>
      <c r="F366" s="6" t="s">
        <v>79</v>
      </c>
      <c r="G366" s="6" t="s">
        <v>21</v>
      </c>
      <c r="H366" s="5">
        <v>20</v>
      </c>
      <c r="I366" s="28"/>
      <c r="J366" s="5">
        <v>10</v>
      </c>
      <c r="K366" s="5">
        <f t="shared" ref="K366" si="230">J366*H366</f>
        <v>200</v>
      </c>
      <c r="L366" s="28">
        <f t="shared" ref="L366" si="231">I366*(K366/10)</f>
        <v>0</v>
      </c>
    </row>
    <row r="367" spans="1:12" x14ac:dyDescent="0.35">
      <c r="A367" s="18" t="s">
        <v>203</v>
      </c>
      <c r="B367" s="18" t="str">
        <f>B366</f>
        <v>KAR GEC</v>
      </c>
      <c r="C367" s="19" t="str">
        <f>CONCATENATE(C366, " Total")</f>
        <v>Zee Kannada Total</v>
      </c>
      <c r="D367" s="19"/>
      <c r="E367" s="18"/>
      <c r="F367" s="18"/>
      <c r="G367" s="18"/>
      <c r="H367" s="20">
        <f>K367/J367</f>
        <v>20</v>
      </c>
      <c r="I367" s="20"/>
      <c r="J367" s="20">
        <f>SUM(J358:J366)</f>
        <v>70</v>
      </c>
      <c r="K367" s="20">
        <f>SUM(K358:K366)</f>
        <v>1400</v>
      </c>
      <c r="L367" s="20">
        <f>SUM(L358:L366)</f>
        <v>0</v>
      </c>
    </row>
    <row r="368" spans="1:12" x14ac:dyDescent="0.35">
      <c r="A368" s="6" t="s">
        <v>203</v>
      </c>
      <c r="B368" s="6" t="s">
        <v>204</v>
      </c>
      <c r="C368" s="8" t="s">
        <v>115</v>
      </c>
      <c r="D368" s="8" t="s">
        <v>25</v>
      </c>
      <c r="E368" s="6" t="s">
        <v>14</v>
      </c>
      <c r="F368" s="6" t="s">
        <v>66</v>
      </c>
      <c r="G368" s="6" t="s">
        <v>16</v>
      </c>
      <c r="H368" s="5">
        <v>20</v>
      </c>
      <c r="I368" s="28"/>
      <c r="J368" s="5">
        <v>20</v>
      </c>
      <c r="K368" s="5">
        <f>J368*H368</f>
        <v>400</v>
      </c>
      <c r="L368" s="28">
        <f t="shared" ref="L368:L373" si="232">I368*(K368/10)</f>
        <v>0</v>
      </c>
    </row>
    <row r="369" spans="1:13" x14ac:dyDescent="0.35">
      <c r="A369" s="6" t="s">
        <v>203</v>
      </c>
      <c r="B369" s="6" t="s">
        <v>204</v>
      </c>
      <c r="C369" s="8" t="s">
        <v>115</v>
      </c>
      <c r="D369" s="8" t="s">
        <v>25</v>
      </c>
      <c r="E369" s="6" t="s">
        <v>26</v>
      </c>
      <c r="F369" s="6" t="s">
        <v>57</v>
      </c>
      <c r="G369" s="6" t="s">
        <v>16</v>
      </c>
      <c r="H369" s="5">
        <v>20</v>
      </c>
      <c r="I369" s="29"/>
      <c r="J369" s="5">
        <v>15</v>
      </c>
      <c r="K369" s="5">
        <f>J369*H369</f>
        <v>300</v>
      </c>
      <c r="L369" s="28">
        <f t="shared" si="232"/>
        <v>0</v>
      </c>
    </row>
    <row r="370" spans="1:13" x14ac:dyDescent="0.35">
      <c r="A370" s="6" t="s">
        <v>203</v>
      </c>
      <c r="B370" s="6" t="s">
        <v>204</v>
      </c>
      <c r="C370" s="8" t="s">
        <v>115</v>
      </c>
      <c r="D370" s="8" t="s">
        <v>25</v>
      </c>
      <c r="E370" s="6" t="s">
        <v>26</v>
      </c>
      <c r="F370" s="6" t="s">
        <v>43</v>
      </c>
      <c r="G370" s="6" t="s">
        <v>16</v>
      </c>
      <c r="H370" s="5">
        <v>20</v>
      </c>
      <c r="I370" s="28"/>
      <c r="J370" s="5">
        <v>15</v>
      </c>
      <c r="K370" s="5">
        <f>J370*H370</f>
        <v>300</v>
      </c>
      <c r="L370" s="28">
        <f t="shared" si="232"/>
        <v>0</v>
      </c>
    </row>
    <row r="371" spans="1:13" x14ac:dyDescent="0.35">
      <c r="A371" s="6" t="s">
        <v>203</v>
      </c>
      <c r="B371" s="6" t="s">
        <v>204</v>
      </c>
      <c r="C371" s="8" t="s">
        <v>115</v>
      </c>
      <c r="D371" s="8" t="s">
        <v>25</v>
      </c>
      <c r="E371" s="6" t="s">
        <v>31</v>
      </c>
      <c r="F371" s="6" t="s">
        <v>110</v>
      </c>
      <c r="G371" s="6" t="s">
        <v>21</v>
      </c>
      <c r="H371" s="5">
        <v>20</v>
      </c>
      <c r="I371" s="28"/>
      <c r="J371" s="5">
        <v>15</v>
      </c>
      <c r="K371" s="5">
        <f>J371*H371</f>
        <v>300</v>
      </c>
      <c r="L371" s="28">
        <f t="shared" si="232"/>
        <v>0</v>
      </c>
    </row>
    <row r="372" spans="1:13" ht="14.5" customHeight="1" x14ac:dyDescent="0.35">
      <c r="A372" s="6" t="s">
        <v>203</v>
      </c>
      <c r="B372" s="6" t="s">
        <v>204</v>
      </c>
      <c r="C372" s="8" t="s">
        <v>115</v>
      </c>
      <c r="D372" s="8" t="s">
        <v>25</v>
      </c>
      <c r="E372" s="6" t="s">
        <v>31</v>
      </c>
      <c r="F372" s="6" t="s">
        <v>43</v>
      </c>
      <c r="G372" s="6" t="s">
        <v>21</v>
      </c>
      <c r="H372" s="5">
        <v>20</v>
      </c>
      <c r="I372" s="28"/>
      <c r="J372" s="5">
        <v>15</v>
      </c>
      <c r="K372" s="5">
        <f t="shared" ref="K372" si="233">J372*H372</f>
        <v>300</v>
      </c>
      <c r="L372" s="28">
        <f t="shared" si="232"/>
        <v>0</v>
      </c>
    </row>
    <row r="373" spans="1:13" ht="14.5" customHeight="1" x14ac:dyDescent="0.35">
      <c r="A373" s="6" t="s">
        <v>203</v>
      </c>
      <c r="B373" s="6" t="s">
        <v>204</v>
      </c>
      <c r="C373" s="8" t="s">
        <v>115</v>
      </c>
      <c r="D373" s="8" t="s">
        <v>25</v>
      </c>
      <c r="E373" s="6" t="s">
        <v>30</v>
      </c>
      <c r="F373" s="6" t="s">
        <v>32</v>
      </c>
      <c r="G373" s="6" t="s">
        <v>21</v>
      </c>
      <c r="H373" s="5">
        <v>20</v>
      </c>
      <c r="I373" s="28"/>
      <c r="J373" s="5">
        <v>10</v>
      </c>
      <c r="K373" s="5">
        <f t="shared" ref="K373" si="234">J373*H373</f>
        <v>200</v>
      </c>
      <c r="L373" s="28">
        <f t="shared" si="232"/>
        <v>0</v>
      </c>
    </row>
    <row r="374" spans="1:13" x14ac:dyDescent="0.35">
      <c r="A374" s="6" t="s">
        <v>203</v>
      </c>
      <c r="B374" s="6" t="s">
        <v>204</v>
      </c>
      <c r="C374" s="8" t="s">
        <v>115</v>
      </c>
      <c r="D374" s="8" t="s">
        <v>246</v>
      </c>
      <c r="E374" s="6" t="s">
        <v>30</v>
      </c>
      <c r="F374" s="6" t="s">
        <v>22</v>
      </c>
      <c r="G374" s="6" t="s">
        <v>21</v>
      </c>
      <c r="H374" s="5">
        <v>20</v>
      </c>
      <c r="I374" s="29"/>
      <c r="J374" s="5">
        <v>5</v>
      </c>
      <c r="K374" s="5">
        <f t="shared" ref="K374:K377" si="235">J374*H374</f>
        <v>100</v>
      </c>
      <c r="L374" s="28">
        <f t="shared" ref="L374:L377" si="236">I374*(K374/10)</f>
        <v>0</v>
      </c>
    </row>
    <row r="375" spans="1:13" x14ac:dyDescent="0.35">
      <c r="A375" s="6" t="s">
        <v>203</v>
      </c>
      <c r="B375" s="6" t="s">
        <v>204</v>
      </c>
      <c r="C375" s="8" t="s">
        <v>115</v>
      </c>
      <c r="D375" s="8" t="s">
        <v>247</v>
      </c>
      <c r="E375" s="6" t="s">
        <v>30</v>
      </c>
      <c r="F375" s="6" t="s">
        <v>81</v>
      </c>
      <c r="G375" s="6" t="s">
        <v>21</v>
      </c>
      <c r="H375" s="5">
        <v>20</v>
      </c>
      <c r="I375" s="28"/>
      <c r="J375" s="5">
        <v>5</v>
      </c>
      <c r="K375" s="5">
        <f t="shared" si="235"/>
        <v>100</v>
      </c>
      <c r="L375" s="28">
        <f t="shared" si="236"/>
        <v>0</v>
      </c>
    </row>
    <row r="376" spans="1:13" x14ac:dyDescent="0.35">
      <c r="A376" s="6" t="s">
        <v>203</v>
      </c>
      <c r="B376" s="6" t="s">
        <v>204</v>
      </c>
      <c r="C376" s="8" t="s">
        <v>115</v>
      </c>
      <c r="D376" s="8" t="s">
        <v>239</v>
      </c>
      <c r="E376" s="6" t="s">
        <v>30</v>
      </c>
      <c r="F376" s="6" t="s">
        <v>84</v>
      </c>
      <c r="G376" s="6" t="s">
        <v>21</v>
      </c>
      <c r="H376" s="5">
        <v>20</v>
      </c>
      <c r="I376" s="28"/>
      <c r="J376" s="5">
        <v>5</v>
      </c>
      <c r="K376" s="5">
        <f t="shared" si="235"/>
        <v>100</v>
      </c>
      <c r="L376" s="28">
        <f t="shared" si="236"/>
        <v>0</v>
      </c>
    </row>
    <row r="377" spans="1:13" x14ac:dyDescent="0.35">
      <c r="A377" s="6" t="s">
        <v>203</v>
      </c>
      <c r="B377" s="6" t="s">
        <v>204</v>
      </c>
      <c r="C377" s="8" t="s">
        <v>115</v>
      </c>
      <c r="D377" s="8" t="s">
        <v>248</v>
      </c>
      <c r="E377" s="6" t="s">
        <v>30</v>
      </c>
      <c r="F377" s="6" t="s">
        <v>93</v>
      </c>
      <c r="G377" s="6" t="s">
        <v>21</v>
      </c>
      <c r="H377" s="5">
        <v>20</v>
      </c>
      <c r="I377" s="28"/>
      <c r="J377" s="5">
        <v>5</v>
      </c>
      <c r="K377" s="5">
        <f t="shared" si="235"/>
        <v>100</v>
      </c>
      <c r="L377" s="28">
        <f t="shared" si="236"/>
        <v>0</v>
      </c>
    </row>
    <row r="378" spans="1:13" x14ac:dyDescent="0.35">
      <c r="A378" s="18" t="s">
        <v>203</v>
      </c>
      <c r="B378" s="18" t="str">
        <f>B377</f>
        <v>KAR GEC</v>
      </c>
      <c r="C378" s="19" t="str">
        <f>CONCATENATE(C377, " Total")</f>
        <v>Colors Kannada Total</v>
      </c>
      <c r="D378" s="19"/>
      <c r="E378" s="18"/>
      <c r="F378" s="18"/>
      <c r="G378" s="18"/>
      <c r="H378" s="20">
        <f>K378/J378</f>
        <v>20</v>
      </c>
      <c r="I378" s="20"/>
      <c r="J378" s="20">
        <f>SUM(J368:J377)</f>
        <v>110</v>
      </c>
      <c r="K378" s="20">
        <f>SUM(K368:K377)</f>
        <v>2200</v>
      </c>
      <c r="L378" s="20">
        <f>SUM(L368:L377)</f>
        <v>0</v>
      </c>
    </row>
    <row r="379" spans="1:13" x14ac:dyDescent="0.35">
      <c r="A379" s="6" t="s">
        <v>203</v>
      </c>
      <c r="B379" s="6" t="s">
        <v>205</v>
      </c>
      <c r="C379" s="8" t="s">
        <v>122</v>
      </c>
      <c r="D379" s="8" t="s">
        <v>25</v>
      </c>
      <c r="E379" s="6" t="s">
        <v>26</v>
      </c>
      <c r="F379" s="6" t="s">
        <v>67</v>
      </c>
      <c r="G379" s="6" t="s">
        <v>16</v>
      </c>
      <c r="H379" s="5">
        <v>20</v>
      </c>
      <c r="I379" s="28"/>
      <c r="J379" s="5">
        <v>30</v>
      </c>
      <c r="K379" s="5">
        <f>J379*H379</f>
        <v>600</v>
      </c>
      <c r="L379" s="28">
        <f>I379*(K379/10)</f>
        <v>0</v>
      </c>
    </row>
    <row r="380" spans="1:13" x14ac:dyDescent="0.35">
      <c r="A380" s="6" t="s">
        <v>203</v>
      </c>
      <c r="B380" s="6" t="s">
        <v>205</v>
      </c>
      <c r="C380" s="8" t="s">
        <v>122</v>
      </c>
      <c r="D380" s="8" t="s">
        <v>25</v>
      </c>
      <c r="E380" s="6" t="s">
        <v>26</v>
      </c>
      <c r="F380" s="6" t="s">
        <v>18</v>
      </c>
      <c r="G380" s="6" t="s">
        <v>16</v>
      </c>
      <c r="H380" s="5">
        <v>20</v>
      </c>
      <c r="I380" s="28"/>
      <c r="J380" s="5">
        <v>30</v>
      </c>
      <c r="K380" s="5">
        <f>J380*H380</f>
        <v>600</v>
      </c>
      <c r="L380" s="28">
        <f>I380*(K380/10)</f>
        <v>0</v>
      </c>
    </row>
    <row r="381" spans="1:13" x14ac:dyDescent="0.35">
      <c r="A381" s="6" t="s">
        <v>203</v>
      </c>
      <c r="B381" s="6" t="s">
        <v>205</v>
      </c>
      <c r="C381" s="8" t="s">
        <v>122</v>
      </c>
      <c r="D381" s="8" t="s">
        <v>25</v>
      </c>
      <c r="E381" s="6" t="s">
        <v>26</v>
      </c>
      <c r="F381" s="6" t="s">
        <v>69</v>
      </c>
      <c r="G381" s="6" t="s">
        <v>16</v>
      </c>
      <c r="H381" s="5">
        <v>20</v>
      </c>
      <c r="I381" s="28"/>
      <c r="J381" s="5">
        <v>30</v>
      </c>
      <c r="K381" s="5">
        <f>J381*H381</f>
        <v>600</v>
      </c>
      <c r="L381" s="28">
        <f>I381*(K381/10)</f>
        <v>0</v>
      </c>
    </row>
    <row r="382" spans="1:13" x14ac:dyDescent="0.35">
      <c r="A382" s="6" t="s">
        <v>203</v>
      </c>
      <c r="B382" s="6" t="s">
        <v>205</v>
      </c>
      <c r="C382" s="8" t="s">
        <v>122</v>
      </c>
      <c r="D382" s="8" t="s">
        <v>25</v>
      </c>
      <c r="E382" s="6" t="s">
        <v>14</v>
      </c>
      <c r="F382" s="6" t="s">
        <v>36</v>
      </c>
      <c r="G382" s="6" t="s">
        <v>21</v>
      </c>
      <c r="H382" s="5">
        <v>20</v>
      </c>
      <c r="I382" s="28"/>
      <c r="J382" s="5">
        <v>30</v>
      </c>
      <c r="K382" s="5">
        <f>J382*H382</f>
        <v>600</v>
      </c>
      <c r="L382" s="28">
        <f>I382*(K382/10)</f>
        <v>0</v>
      </c>
    </row>
    <row r="383" spans="1:13" ht="14.5" customHeight="1" x14ac:dyDescent="0.35">
      <c r="A383" s="6" t="s">
        <v>203</v>
      </c>
      <c r="B383" s="6" t="s">
        <v>205</v>
      </c>
      <c r="C383" s="8" t="s">
        <v>122</v>
      </c>
      <c r="D383" s="8" t="s">
        <v>25</v>
      </c>
      <c r="E383" s="6" t="s">
        <v>14</v>
      </c>
      <c r="F383" s="6" t="s">
        <v>37</v>
      </c>
      <c r="G383" s="6" t="s">
        <v>21</v>
      </c>
      <c r="H383" s="5">
        <v>20</v>
      </c>
      <c r="I383" s="28"/>
      <c r="J383" s="5">
        <v>30</v>
      </c>
      <c r="K383" s="5">
        <f t="shared" ref="K383:K385" si="237">J383*H383</f>
        <v>600</v>
      </c>
      <c r="L383" s="28">
        <f>I383*(K383/10)</f>
        <v>0</v>
      </c>
    </row>
    <row r="384" spans="1:13" x14ac:dyDescent="0.35">
      <c r="A384" s="6" t="s">
        <v>203</v>
      </c>
      <c r="B384" s="6" t="s">
        <v>205</v>
      </c>
      <c r="C384" s="8" t="s">
        <v>122</v>
      </c>
      <c r="D384" s="8" t="s">
        <v>25</v>
      </c>
      <c r="E384" s="6" t="s">
        <v>31</v>
      </c>
      <c r="F384" s="6" t="s">
        <v>54</v>
      </c>
      <c r="G384" s="6" t="s">
        <v>21</v>
      </c>
      <c r="H384" s="5">
        <v>20</v>
      </c>
      <c r="I384" s="29"/>
      <c r="J384" s="5">
        <v>30</v>
      </c>
      <c r="K384" s="5">
        <f t="shared" si="237"/>
        <v>600</v>
      </c>
      <c r="L384" s="28">
        <f t="shared" ref="L384:L385" si="238">I384*(K384/10)</f>
        <v>0</v>
      </c>
      <c r="M384" s="15"/>
    </row>
    <row r="385" spans="1:12" x14ac:dyDescent="0.35">
      <c r="A385" s="6" t="s">
        <v>203</v>
      </c>
      <c r="B385" s="6" t="s">
        <v>205</v>
      </c>
      <c r="C385" s="8" t="s">
        <v>122</v>
      </c>
      <c r="D385" s="8" t="s">
        <v>25</v>
      </c>
      <c r="E385" s="6" t="s">
        <v>31</v>
      </c>
      <c r="F385" s="6" t="s">
        <v>67</v>
      </c>
      <c r="G385" s="6" t="s">
        <v>21</v>
      </c>
      <c r="H385" s="5">
        <v>20</v>
      </c>
      <c r="I385" s="28"/>
      <c r="J385" s="5">
        <v>30</v>
      </c>
      <c r="K385" s="5">
        <f t="shared" si="237"/>
        <v>600</v>
      </c>
      <c r="L385" s="28">
        <f t="shared" si="238"/>
        <v>0</v>
      </c>
    </row>
    <row r="386" spans="1:12" x14ac:dyDescent="0.35">
      <c r="A386" s="18" t="s">
        <v>203</v>
      </c>
      <c r="B386" s="18" t="str">
        <f>B385</f>
        <v>KAR Movies</v>
      </c>
      <c r="C386" s="19" t="str">
        <f>CONCATENATE(C385, " Total")</f>
        <v>Udaya Movies Total</v>
      </c>
      <c r="D386" s="19"/>
      <c r="E386" s="18"/>
      <c r="F386" s="18"/>
      <c r="G386" s="18"/>
      <c r="H386" s="20">
        <f>K386/J386</f>
        <v>20</v>
      </c>
      <c r="I386" s="20"/>
      <c r="J386" s="20">
        <f>SUM(J379:J385)</f>
        <v>210</v>
      </c>
      <c r="K386" s="20">
        <f>SUM(K379:K385)</f>
        <v>4200</v>
      </c>
      <c r="L386" s="20">
        <f>SUM(L379:L385)</f>
        <v>0</v>
      </c>
    </row>
    <row r="387" spans="1:12" x14ac:dyDescent="0.35">
      <c r="A387" s="6" t="s">
        <v>203</v>
      </c>
      <c r="B387" s="6" t="s">
        <v>205</v>
      </c>
      <c r="C387" s="8" t="s">
        <v>126</v>
      </c>
      <c r="D387" s="8" t="s">
        <v>25</v>
      </c>
      <c r="E387" s="6" t="s">
        <v>26</v>
      </c>
      <c r="F387" s="6" t="s">
        <v>27</v>
      </c>
      <c r="G387" s="6" t="s">
        <v>16</v>
      </c>
      <c r="H387" s="5">
        <v>20</v>
      </c>
      <c r="I387" s="28"/>
      <c r="J387" s="5">
        <v>40</v>
      </c>
      <c r="K387" s="5">
        <f>J387*H387</f>
        <v>800</v>
      </c>
      <c r="L387" s="28">
        <f>I387*(K387/10)</f>
        <v>0</v>
      </c>
    </row>
    <row r="388" spans="1:12" x14ac:dyDescent="0.35">
      <c r="A388" s="6" t="s">
        <v>203</v>
      </c>
      <c r="B388" s="6" t="s">
        <v>205</v>
      </c>
      <c r="C388" s="8" t="s">
        <v>126</v>
      </c>
      <c r="D388" s="8" t="s">
        <v>25</v>
      </c>
      <c r="E388" s="6" t="s">
        <v>26</v>
      </c>
      <c r="F388" s="6" t="s">
        <v>29</v>
      </c>
      <c r="G388" s="6" t="s">
        <v>16</v>
      </c>
      <c r="H388" s="5">
        <v>20</v>
      </c>
      <c r="I388" s="28"/>
      <c r="J388" s="5">
        <v>40</v>
      </c>
      <c r="K388" s="5">
        <f>J388*H388</f>
        <v>800</v>
      </c>
      <c r="L388" s="28">
        <f>I388*(K388/10)</f>
        <v>0</v>
      </c>
    </row>
    <row r="389" spans="1:12" x14ac:dyDescent="0.35">
      <c r="A389" s="6" t="s">
        <v>203</v>
      </c>
      <c r="B389" s="6" t="s">
        <v>205</v>
      </c>
      <c r="C389" s="8" t="s">
        <v>126</v>
      </c>
      <c r="D389" s="8" t="s">
        <v>25</v>
      </c>
      <c r="E389" s="6" t="s">
        <v>26</v>
      </c>
      <c r="F389" s="6" t="s">
        <v>32</v>
      </c>
      <c r="G389" s="6" t="s">
        <v>21</v>
      </c>
      <c r="H389" s="5">
        <v>20</v>
      </c>
      <c r="I389" s="28"/>
      <c r="J389" s="5">
        <v>30</v>
      </c>
      <c r="K389" s="5">
        <f>J389*H389</f>
        <v>600</v>
      </c>
      <c r="L389" s="28">
        <f>I389*(K389/10)</f>
        <v>0</v>
      </c>
    </row>
    <row r="390" spans="1:12" x14ac:dyDescent="0.35">
      <c r="A390" s="6" t="s">
        <v>203</v>
      </c>
      <c r="B390" s="6" t="s">
        <v>205</v>
      </c>
      <c r="C390" s="8" t="s">
        <v>126</v>
      </c>
      <c r="D390" s="8" t="s">
        <v>25</v>
      </c>
      <c r="E390" s="6" t="s">
        <v>31</v>
      </c>
      <c r="F390" s="6" t="s">
        <v>27</v>
      </c>
      <c r="G390" s="6" t="s">
        <v>21</v>
      </c>
      <c r="H390" s="5">
        <v>20</v>
      </c>
      <c r="I390" s="28"/>
      <c r="J390" s="5">
        <v>30</v>
      </c>
      <c r="K390" s="5">
        <f>J390*H390</f>
        <v>600</v>
      </c>
      <c r="L390" s="28">
        <f>I390*(K390/10)</f>
        <v>0</v>
      </c>
    </row>
    <row r="391" spans="1:12" ht="14.5" customHeight="1" x14ac:dyDescent="0.35">
      <c r="A391" s="6" t="s">
        <v>203</v>
      </c>
      <c r="B391" s="6" t="s">
        <v>205</v>
      </c>
      <c r="C391" s="8" t="s">
        <v>126</v>
      </c>
      <c r="D391" s="8" t="s">
        <v>25</v>
      </c>
      <c r="E391" s="6" t="s">
        <v>31</v>
      </c>
      <c r="F391" s="6" t="s">
        <v>29</v>
      </c>
      <c r="G391" s="6" t="s">
        <v>21</v>
      </c>
      <c r="H391" s="5">
        <v>20</v>
      </c>
      <c r="I391" s="28"/>
      <c r="J391" s="5">
        <v>30</v>
      </c>
      <c r="K391" s="5">
        <f t="shared" ref="K391:K392" si="239">J391*H391</f>
        <v>600</v>
      </c>
      <c r="L391" s="28">
        <f>I391*(K391/10)</f>
        <v>0</v>
      </c>
    </row>
    <row r="392" spans="1:12" x14ac:dyDescent="0.35">
      <c r="A392" s="6" t="s">
        <v>203</v>
      </c>
      <c r="B392" s="6" t="s">
        <v>205</v>
      </c>
      <c r="C392" s="8" t="s">
        <v>126</v>
      </c>
      <c r="D392" s="8" t="s">
        <v>25</v>
      </c>
      <c r="E392" s="6" t="s">
        <v>31</v>
      </c>
      <c r="F392" s="6" t="s">
        <v>32</v>
      </c>
      <c r="G392" s="6" t="s">
        <v>21</v>
      </c>
      <c r="H392" s="5">
        <v>20</v>
      </c>
      <c r="I392" s="28"/>
      <c r="J392" s="5">
        <v>30</v>
      </c>
      <c r="K392" s="5">
        <f t="shared" si="239"/>
        <v>600</v>
      </c>
      <c r="L392" s="28">
        <f t="shared" ref="L392" si="240">I392*(K392/10)</f>
        <v>0</v>
      </c>
    </row>
    <row r="393" spans="1:12" x14ac:dyDescent="0.35">
      <c r="A393" s="18" t="s">
        <v>203</v>
      </c>
      <c r="B393" s="18" t="str">
        <f>B392</f>
        <v>KAR Movies</v>
      </c>
      <c r="C393" s="19" t="str">
        <f>CONCATENATE(C392, " Total")</f>
        <v>Star Suvarna Plus Total</v>
      </c>
      <c r="D393" s="19"/>
      <c r="E393" s="18"/>
      <c r="F393" s="18"/>
      <c r="G393" s="18"/>
      <c r="H393" s="20">
        <f>K393/J393</f>
        <v>20</v>
      </c>
      <c r="I393" s="20"/>
      <c r="J393" s="20">
        <f>SUM(J387:J392)</f>
        <v>200</v>
      </c>
      <c r="K393" s="20">
        <f>SUM(K387:K392)</f>
        <v>4000</v>
      </c>
      <c r="L393" s="20">
        <f>SUM(L387:L392)</f>
        <v>0</v>
      </c>
    </row>
    <row r="394" spans="1:12" x14ac:dyDescent="0.35">
      <c r="A394" s="6" t="s">
        <v>203</v>
      </c>
      <c r="B394" s="6" t="s">
        <v>206</v>
      </c>
      <c r="C394" s="8" t="s">
        <v>118</v>
      </c>
      <c r="D394" s="8" t="s">
        <v>25</v>
      </c>
      <c r="E394" s="6" t="s">
        <v>14</v>
      </c>
      <c r="F394" s="6" t="s">
        <v>27</v>
      </c>
      <c r="G394" s="6" t="s">
        <v>21</v>
      </c>
      <c r="H394" s="5">
        <v>20</v>
      </c>
      <c r="I394" s="28"/>
      <c r="J394" s="5">
        <v>80</v>
      </c>
      <c r="K394" s="5">
        <f>J394*H394</f>
        <v>1600</v>
      </c>
      <c r="L394" s="28">
        <f>I394*(K394/10)</f>
        <v>0</v>
      </c>
    </row>
    <row r="395" spans="1:12" x14ac:dyDescent="0.35">
      <c r="A395" s="6" t="s">
        <v>203</v>
      </c>
      <c r="B395" s="6" t="s">
        <v>206</v>
      </c>
      <c r="C395" s="8" t="s">
        <v>118</v>
      </c>
      <c r="D395" s="8" t="s">
        <v>25</v>
      </c>
      <c r="E395" s="6" t="s">
        <v>14</v>
      </c>
      <c r="F395" s="6" t="s">
        <v>29</v>
      </c>
      <c r="G395" s="6" t="s">
        <v>16</v>
      </c>
      <c r="H395" s="5">
        <v>20</v>
      </c>
      <c r="I395" s="30"/>
      <c r="J395" s="5">
        <v>80</v>
      </c>
      <c r="K395" s="5">
        <f t="shared" ref="K395:K396" si="241">J395*H395</f>
        <v>1600</v>
      </c>
      <c r="L395" s="28">
        <f t="shared" ref="L395:L396" si="242">I395*(K395/10)</f>
        <v>0</v>
      </c>
    </row>
    <row r="396" spans="1:12" x14ac:dyDescent="0.35">
      <c r="A396" s="6" t="s">
        <v>203</v>
      </c>
      <c r="B396" s="6" t="s">
        <v>206</v>
      </c>
      <c r="C396" s="8" t="s">
        <v>118</v>
      </c>
      <c r="D396" s="8" t="s">
        <v>25</v>
      </c>
      <c r="E396" s="6" t="s">
        <v>14</v>
      </c>
      <c r="F396" s="6" t="s">
        <v>32</v>
      </c>
      <c r="G396" s="6" t="s">
        <v>21</v>
      </c>
      <c r="H396" s="5">
        <v>20</v>
      </c>
      <c r="I396" s="28"/>
      <c r="J396" s="5">
        <v>80</v>
      </c>
      <c r="K396" s="5">
        <f t="shared" si="241"/>
        <v>1600</v>
      </c>
      <c r="L396" s="28">
        <f t="shared" si="242"/>
        <v>0</v>
      </c>
    </row>
    <row r="397" spans="1:12" x14ac:dyDescent="0.35">
      <c r="A397" s="18" t="s">
        <v>203</v>
      </c>
      <c r="B397" s="18" t="s">
        <v>206</v>
      </c>
      <c r="C397" s="19" t="str">
        <f>CONCATENATE(C396, " Total")</f>
        <v>TV9 Kannada Total</v>
      </c>
      <c r="D397" s="19"/>
      <c r="E397" s="18"/>
      <c r="F397" s="18"/>
      <c r="G397" s="18"/>
      <c r="H397" s="20">
        <f>K397/J397</f>
        <v>20</v>
      </c>
      <c r="I397" s="20"/>
      <c r="J397" s="20">
        <f t="shared" ref="J397" si="243">SUM(J394:J396)</f>
        <v>240</v>
      </c>
      <c r="K397" s="20">
        <f t="shared" ref="K397" si="244">SUM(K394:K396)</f>
        <v>4800</v>
      </c>
      <c r="L397" s="20">
        <f t="shared" ref="L397" si="245">SUM(L394:L396)</f>
        <v>0</v>
      </c>
    </row>
    <row r="398" spans="1:12" x14ac:dyDescent="0.35">
      <c r="A398" s="6" t="s">
        <v>203</v>
      </c>
      <c r="B398" s="6" t="s">
        <v>206</v>
      </c>
      <c r="C398" s="8" t="s">
        <v>125</v>
      </c>
      <c r="D398" s="8" t="s">
        <v>25</v>
      </c>
      <c r="E398" s="6" t="s">
        <v>14</v>
      </c>
      <c r="F398" s="6" t="s">
        <v>27</v>
      </c>
      <c r="G398" s="6" t="s">
        <v>21</v>
      </c>
      <c r="H398" s="5">
        <v>20</v>
      </c>
      <c r="I398" s="28"/>
      <c r="J398" s="5">
        <v>80</v>
      </c>
      <c r="K398" s="5">
        <f>J398*H398</f>
        <v>1600</v>
      </c>
      <c r="L398" s="28">
        <f>I398*(K398/10)</f>
        <v>0</v>
      </c>
    </row>
    <row r="399" spans="1:12" x14ac:dyDescent="0.35">
      <c r="A399" s="6" t="s">
        <v>203</v>
      </c>
      <c r="B399" s="6" t="s">
        <v>206</v>
      </c>
      <c r="C399" s="8" t="s">
        <v>125</v>
      </c>
      <c r="D399" s="8" t="s">
        <v>25</v>
      </c>
      <c r="E399" s="6" t="s">
        <v>14</v>
      </c>
      <c r="F399" s="6" t="s">
        <v>29</v>
      </c>
      <c r="G399" s="6" t="s">
        <v>16</v>
      </c>
      <c r="H399" s="5">
        <v>20</v>
      </c>
      <c r="I399" s="30"/>
      <c r="J399" s="5">
        <v>80</v>
      </c>
      <c r="K399" s="5">
        <f t="shared" ref="K399:K400" si="246">J399*H399</f>
        <v>1600</v>
      </c>
      <c r="L399" s="28">
        <f t="shared" ref="L399:L400" si="247">I399*(K399/10)</f>
        <v>0</v>
      </c>
    </row>
    <row r="400" spans="1:12" x14ac:dyDescent="0.35">
      <c r="A400" s="6" t="s">
        <v>203</v>
      </c>
      <c r="B400" s="6" t="s">
        <v>206</v>
      </c>
      <c r="C400" s="8" t="s">
        <v>125</v>
      </c>
      <c r="D400" s="8" t="s">
        <v>25</v>
      </c>
      <c r="E400" s="6" t="s">
        <v>14</v>
      </c>
      <c r="F400" s="6" t="s">
        <v>32</v>
      </c>
      <c r="G400" s="6" t="s">
        <v>21</v>
      </c>
      <c r="H400" s="5">
        <v>20</v>
      </c>
      <c r="I400" s="28"/>
      <c r="J400" s="5">
        <v>80</v>
      </c>
      <c r="K400" s="5">
        <f t="shared" si="246"/>
        <v>1600</v>
      </c>
      <c r="L400" s="28">
        <f t="shared" si="247"/>
        <v>0</v>
      </c>
    </row>
    <row r="401" spans="1:12" x14ac:dyDescent="0.35">
      <c r="A401" s="18" t="s">
        <v>203</v>
      </c>
      <c r="B401" s="18" t="s">
        <v>206</v>
      </c>
      <c r="C401" s="19" t="str">
        <f>CONCATENATE(C400, " Total")</f>
        <v>Public TV Total</v>
      </c>
      <c r="D401" s="19"/>
      <c r="E401" s="18"/>
      <c r="F401" s="18"/>
      <c r="G401" s="18"/>
      <c r="H401" s="20">
        <f>K401/J401</f>
        <v>20</v>
      </c>
      <c r="I401" s="20"/>
      <c r="J401" s="20">
        <f t="shared" ref="J401" si="248">SUM(J398:J400)</f>
        <v>240</v>
      </c>
      <c r="K401" s="20">
        <f t="shared" ref="K401" si="249">SUM(K398:K400)</f>
        <v>4800</v>
      </c>
      <c r="L401" s="20">
        <f t="shared" ref="L401" si="250">SUM(L398:L400)</f>
        <v>0</v>
      </c>
    </row>
    <row r="402" spans="1:12" x14ac:dyDescent="0.35">
      <c r="A402" s="6" t="s">
        <v>203</v>
      </c>
      <c r="B402" s="6" t="s">
        <v>206</v>
      </c>
      <c r="C402" s="8" t="s">
        <v>136</v>
      </c>
      <c r="D402" s="8" t="s">
        <v>25</v>
      </c>
      <c r="E402" s="6" t="s">
        <v>14</v>
      </c>
      <c r="F402" s="6" t="s">
        <v>27</v>
      </c>
      <c r="G402" s="6" t="s">
        <v>21</v>
      </c>
      <c r="H402" s="5">
        <v>20</v>
      </c>
      <c r="I402" s="28"/>
      <c r="J402" s="5">
        <v>80</v>
      </c>
      <c r="K402" s="5">
        <f>J402*H402</f>
        <v>1600</v>
      </c>
      <c r="L402" s="28">
        <f>I402*(K402/10)</f>
        <v>0</v>
      </c>
    </row>
    <row r="403" spans="1:12" x14ac:dyDescent="0.35">
      <c r="A403" s="6" t="s">
        <v>203</v>
      </c>
      <c r="B403" s="6" t="s">
        <v>206</v>
      </c>
      <c r="C403" s="8" t="s">
        <v>136</v>
      </c>
      <c r="D403" s="8" t="s">
        <v>25</v>
      </c>
      <c r="E403" s="6" t="s">
        <v>14</v>
      </c>
      <c r="F403" s="6" t="s">
        <v>29</v>
      </c>
      <c r="G403" s="6" t="s">
        <v>16</v>
      </c>
      <c r="H403" s="5">
        <v>20</v>
      </c>
      <c r="I403" s="30"/>
      <c r="J403" s="5">
        <v>80</v>
      </c>
      <c r="K403" s="5">
        <f t="shared" ref="K403:K404" si="251">J403*H403</f>
        <v>1600</v>
      </c>
      <c r="L403" s="28">
        <f t="shared" ref="L403:L404" si="252">I403*(K403/10)</f>
        <v>0</v>
      </c>
    </row>
    <row r="404" spans="1:12" x14ac:dyDescent="0.35">
      <c r="A404" s="6" t="s">
        <v>203</v>
      </c>
      <c r="B404" s="6" t="s">
        <v>206</v>
      </c>
      <c r="C404" s="8" t="s">
        <v>136</v>
      </c>
      <c r="D404" s="8" t="s">
        <v>25</v>
      </c>
      <c r="E404" s="6" t="s">
        <v>14</v>
      </c>
      <c r="F404" s="6" t="s">
        <v>32</v>
      </c>
      <c r="G404" s="6" t="s">
        <v>21</v>
      </c>
      <c r="H404" s="5">
        <v>20</v>
      </c>
      <c r="I404" s="28"/>
      <c r="J404" s="5">
        <v>80</v>
      </c>
      <c r="K404" s="5">
        <f t="shared" si="251"/>
        <v>1600</v>
      </c>
      <c r="L404" s="28">
        <f t="shared" si="252"/>
        <v>0</v>
      </c>
    </row>
    <row r="405" spans="1:12" x14ac:dyDescent="0.35">
      <c r="A405" s="18" t="s">
        <v>203</v>
      </c>
      <c r="B405" s="18" t="s">
        <v>206</v>
      </c>
      <c r="C405" s="19" t="str">
        <f>CONCATENATE(C404, " Total")</f>
        <v>News18 Kannada Total</v>
      </c>
      <c r="D405" s="19"/>
      <c r="E405" s="18"/>
      <c r="F405" s="18"/>
      <c r="G405" s="18"/>
      <c r="H405" s="20">
        <f>K405/J405</f>
        <v>20</v>
      </c>
      <c r="I405" s="20"/>
      <c r="J405" s="20">
        <f t="shared" ref="J405" si="253">SUM(J402:J404)</f>
        <v>240</v>
      </c>
      <c r="K405" s="20">
        <f t="shared" ref="K405" si="254">SUM(K402:K404)</f>
        <v>4800</v>
      </c>
      <c r="L405" s="20">
        <f t="shared" ref="L405" si="255">SUM(L402:L404)</f>
        <v>0</v>
      </c>
    </row>
    <row r="406" spans="1:12" x14ac:dyDescent="0.35">
      <c r="A406" s="16" t="str">
        <f>CONCATENATE(A405, " Total")</f>
        <v>Karnataka Total</v>
      </c>
      <c r="B406" s="16"/>
      <c r="C406" s="16"/>
      <c r="D406" s="16"/>
      <c r="E406" s="16"/>
      <c r="F406" s="16"/>
      <c r="G406" s="16"/>
      <c r="H406" s="16">
        <f>K406/J406</f>
        <v>20</v>
      </c>
      <c r="I406" s="17"/>
      <c r="J406" s="16">
        <f>SUM(J358:J405)/2</f>
        <v>1310</v>
      </c>
      <c r="K406" s="16">
        <f>SUM(K358:K405)/2</f>
        <v>26200</v>
      </c>
      <c r="L406" s="16">
        <f>SUM(L358:L405)/2</f>
        <v>0</v>
      </c>
    </row>
    <row r="407" spans="1:12" x14ac:dyDescent="0.35">
      <c r="A407" s="6" t="s">
        <v>207</v>
      </c>
      <c r="B407" s="6" t="s">
        <v>155</v>
      </c>
      <c r="C407" s="8" t="s">
        <v>154</v>
      </c>
      <c r="D407" s="8" t="s">
        <v>25</v>
      </c>
      <c r="E407" s="6" t="s">
        <v>30</v>
      </c>
      <c r="F407" s="6" t="s">
        <v>71</v>
      </c>
      <c r="G407" s="6" t="s">
        <v>16</v>
      </c>
      <c r="H407" s="5">
        <v>20</v>
      </c>
      <c r="I407" s="29"/>
      <c r="J407" s="5">
        <v>15</v>
      </c>
      <c r="K407" s="5">
        <f t="shared" ref="K407:K413" si="256">J407*H407</f>
        <v>300</v>
      </c>
      <c r="L407" s="28">
        <f t="shared" ref="L407:L413" si="257">I407*(K407/10)</f>
        <v>0</v>
      </c>
    </row>
    <row r="408" spans="1:12" x14ac:dyDescent="0.35">
      <c r="A408" s="6" t="s">
        <v>207</v>
      </c>
      <c r="B408" s="6" t="s">
        <v>155</v>
      </c>
      <c r="C408" s="8" t="s">
        <v>154</v>
      </c>
      <c r="D408" s="8" t="s">
        <v>25</v>
      </c>
      <c r="E408" s="6" t="s">
        <v>30</v>
      </c>
      <c r="F408" s="6" t="s">
        <v>79</v>
      </c>
      <c r="G408" s="6" t="s">
        <v>16</v>
      </c>
      <c r="H408" s="5">
        <v>20</v>
      </c>
      <c r="I408" s="28"/>
      <c r="J408" s="5">
        <v>15</v>
      </c>
      <c r="K408" s="5">
        <f t="shared" si="256"/>
        <v>300</v>
      </c>
      <c r="L408" s="28">
        <f t="shared" si="257"/>
        <v>0</v>
      </c>
    </row>
    <row r="409" spans="1:12" x14ac:dyDescent="0.35">
      <c r="A409" s="6" t="s">
        <v>207</v>
      </c>
      <c r="B409" s="6" t="s">
        <v>155</v>
      </c>
      <c r="C409" s="8" t="s">
        <v>154</v>
      </c>
      <c r="D409" s="8" t="s">
        <v>25</v>
      </c>
      <c r="E409" s="6" t="s">
        <v>30</v>
      </c>
      <c r="F409" s="6" t="s">
        <v>63</v>
      </c>
      <c r="G409" s="6" t="s">
        <v>16</v>
      </c>
      <c r="H409" s="5">
        <v>20</v>
      </c>
      <c r="I409" s="28"/>
      <c r="J409" s="5">
        <v>15</v>
      </c>
      <c r="K409" s="5">
        <f t="shared" si="256"/>
        <v>300</v>
      </c>
      <c r="L409" s="28">
        <f t="shared" si="257"/>
        <v>0</v>
      </c>
    </row>
    <row r="410" spans="1:12" x14ac:dyDescent="0.35">
      <c r="A410" s="6" t="s">
        <v>207</v>
      </c>
      <c r="B410" s="6" t="s">
        <v>155</v>
      </c>
      <c r="C410" s="8" t="s">
        <v>154</v>
      </c>
      <c r="D410" s="8" t="s">
        <v>25</v>
      </c>
      <c r="E410" s="6" t="s">
        <v>26</v>
      </c>
      <c r="F410" s="6" t="s">
        <v>52</v>
      </c>
      <c r="G410" s="6" t="s">
        <v>21</v>
      </c>
      <c r="H410" s="5">
        <v>20</v>
      </c>
      <c r="I410" s="28"/>
      <c r="J410" s="5">
        <v>6</v>
      </c>
      <c r="K410" s="5">
        <f t="shared" si="256"/>
        <v>120</v>
      </c>
      <c r="L410" s="28">
        <f t="shared" si="257"/>
        <v>0</v>
      </c>
    </row>
    <row r="411" spans="1:12" x14ac:dyDescent="0.35">
      <c r="A411" s="6" t="s">
        <v>207</v>
      </c>
      <c r="B411" s="6" t="s">
        <v>155</v>
      </c>
      <c r="C411" s="8" t="s">
        <v>154</v>
      </c>
      <c r="D411" s="8" t="s">
        <v>25</v>
      </c>
      <c r="E411" s="6" t="s">
        <v>26</v>
      </c>
      <c r="F411" s="6" t="s">
        <v>37</v>
      </c>
      <c r="G411" s="6" t="s">
        <v>21</v>
      </c>
      <c r="H411" s="5">
        <v>20</v>
      </c>
      <c r="I411" s="28"/>
      <c r="J411" s="5">
        <v>6</v>
      </c>
      <c r="K411" s="5">
        <f t="shared" si="256"/>
        <v>120</v>
      </c>
      <c r="L411" s="28">
        <f t="shared" si="257"/>
        <v>0</v>
      </c>
    </row>
    <row r="412" spans="1:12" x14ac:dyDescent="0.35">
      <c r="A412" s="6" t="s">
        <v>207</v>
      </c>
      <c r="B412" s="6" t="s">
        <v>155</v>
      </c>
      <c r="C412" s="8" t="s">
        <v>154</v>
      </c>
      <c r="D412" s="8" t="s">
        <v>251</v>
      </c>
      <c r="E412" s="6" t="s">
        <v>26</v>
      </c>
      <c r="F412" s="6" t="s">
        <v>93</v>
      </c>
      <c r="G412" s="6" t="s">
        <v>21</v>
      </c>
      <c r="H412" s="5">
        <v>20</v>
      </c>
      <c r="I412" s="28"/>
      <c r="J412" s="5">
        <v>6</v>
      </c>
      <c r="K412" s="5">
        <f t="shared" si="256"/>
        <v>120</v>
      </c>
      <c r="L412" s="28">
        <f t="shared" si="257"/>
        <v>0</v>
      </c>
    </row>
    <row r="413" spans="1:12" x14ac:dyDescent="0.35">
      <c r="A413" s="6" t="s">
        <v>207</v>
      </c>
      <c r="B413" s="6" t="s">
        <v>155</v>
      </c>
      <c r="C413" s="8" t="s">
        <v>154</v>
      </c>
      <c r="D413" s="8" t="s">
        <v>249</v>
      </c>
      <c r="E413" s="6" t="s">
        <v>26</v>
      </c>
      <c r="F413" s="6" t="s">
        <v>33</v>
      </c>
      <c r="G413" s="6" t="s">
        <v>21</v>
      </c>
      <c r="H413" s="5">
        <v>20</v>
      </c>
      <c r="I413" s="28"/>
      <c r="J413" s="5">
        <v>6</v>
      </c>
      <c r="K413" s="5">
        <f t="shared" si="256"/>
        <v>120</v>
      </c>
      <c r="L413" s="28">
        <f t="shared" si="257"/>
        <v>0</v>
      </c>
    </row>
    <row r="414" spans="1:12" x14ac:dyDescent="0.35">
      <c r="A414" s="6" t="s">
        <v>207</v>
      </c>
      <c r="B414" s="6" t="s">
        <v>155</v>
      </c>
      <c r="C414" s="8" t="s">
        <v>154</v>
      </c>
      <c r="D414" s="8" t="s">
        <v>250</v>
      </c>
      <c r="E414" s="6" t="s">
        <v>26</v>
      </c>
      <c r="F414" s="6" t="s">
        <v>81</v>
      </c>
      <c r="G414" s="6" t="s">
        <v>21</v>
      </c>
      <c r="H414" s="5">
        <v>20</v>
      </c>
      <c r="I414" s="28"/>
      <c r="J414" s="5">
        <v>6</v>
      </c>
      <c r="K414" s="5">
        <f t="shared" ref="K414" si="258">J414*H414</f>
        <v>120</v>
      </c>
      <c r="L414" s="28">
        <f t="shared" ref="L414" si="259">I414*(K414/10)</f>
        <v>0</v>
      </c>
    </row>
    <row r="415" spans="1:12" x14ac:dyDescent="0.35">
      <c r="A415" s="18" t="s">
        <v>207</v>
      </c>
      <c r="B415" s="18" t="str">
        <f>B414</f>
        <v>KER GEC</v>
      </c>
      <c r="C415" s="19" t="str">
        <f>CONCATENATE(C414, " Total")</f>
        <v>Asianet Total</v>
      </c>
      <c r="D415" s="19"/>
      <c r="E415" s="18"/>
      <c r="F415" s="18"/>
      <c r="G415" s="18"/>
      <c r="H415" s="20">
        <f>K415/J415</f>
        <v>20</v>
      </c>
      <c r="I415" s="20"/>
      <c r="J415" s="20">
        <f>SUM(J407:J414)</f>
        <v>75</v>
      </c>
      <c r="K415" s="20">
        <f>SUM(K407:K414)</f>
        <v>1500</v>
      </c>
      <c r="L415" s="20">
        <f>SUM(L407:L414)</f>
        <v>0</v>
      </c>
    </row>
    <row r="416" spans="1:12" x14ac:dyDescent="0.35">
      <c r="A416" s="6" t="s">
        <v>207</v>
      </c>
      <c r="B416" s="6" t="s">
        <v>155</v>
      </c>
      <c r="C416" s="8" t="s">
        <v>209</v>
      </c>
      <c r="D416" s="8" t="s">
        <v>25</v>
      </c>
      <c r="E416" s="6" t="s">
        <v>26</v>
      </c>
      <c r="F416" s="6" t="s">
        <v>46</v>
      </c>
      <c r="G416" s="6" t="s">
        <v>16</v>
      </c>
      <c r="H416" s="5">
        <v>20</v>
      </c>
      <c r="I416" s="28"/>
      <c r="J416" s="5">
        <v>54</v>
      </c>
      <c r="K416" s="5">
        <f>J416*H416</f>
        <v>1080</v>
      </c>
      <c r="L416" s="28">
        <f>I416*(K416/10)</f>
        <v>0</v>
      </c>
    </row>
    <row r="417" spans="1:12" x14ac:dyDescent="0.35">
      <c r="A417" s="6" t="s">
        <v>207</v>
      </c>
      <c r="B417" s="6" t="s">
        <v>155</v>
      </c>
      <c r="C417" s="8" t="s">
        <v>209</v>
      </c>
      <c r="D417" s="8" t="s">
        <v>25</v>
      </c>
      <c r="E417" s="6" t="s">
        <v>26</v>
      </c>
      <c r="F417" s="6" t="s">
        <v>63</v>
      </c>
      <c r="G417" s="6" t="s">
        <v>16</v>
      </c>
      <c r="H417" s="5">
        <v>20</v>
      </c>
      <c r="I417" s="29"/>
      <c r="J417" s="5">
        <v>20</v>
      </c>
      <c r="K417" s="5">
        <f>J417*H417</f>
        <v>400</v>
      </c>
      <c r="L417" s="28">
        <f>I417*(K417/10)</f>
        <v>0</v>
      </c>
    </row>
    <row r="418" spans="1:12" x14ac:dyDescent="0.35">
      <c r="A418" s="6" t="s">
        <v>207</v>
      </c>
      <c r="B418" s="6" t="s">
        <v>155</v>
      </c>
      <c r="C418" s="8" t="s">
        <v>209</v>
      </c>
      <c r="D418" s="8" t="s">
        <v>25</v>
      </c>
      <c r="E418" s="6" t="s">
        <v>26</v>
      </c>
      <c r="F418" s="6" t="s">
        <v>32</v>
      </c>
      <c r="G418" s="6" t="s">
        <v>21</v>
      </c>
      <c r="H418" s="5">
        <v>20</v>
      </c>
      <c r="I418" s="29"/>
      <c r="J418" s="5">
        <v>20</v>
      </c>
      <c r="K418" s="5">
        <f>J418*H418</f>
        <v>400</v>
      </c>
      <c r="L418" s="28">
        <f>I418*(K418/10)</f>
        <v>0</v>
      </c>
    </row>
    <row r="419" spans="1:12" x14ac:dyDescent="0.35">
      <c r="A419" s="6" t="s">
        <v>207</v>
      </c>
      <c r="B419" s="6" t="s">
        <v>155</v>
      </c>
      <c r="C419" s="8" t="s">
        <v>209</v>
      </c>
      <c r="D419" s="8" t="s">
        <v>252</v>
      </c>
      <c r="E419" s="6" t="s">
        <v>26</v>
      </c>
      <c r="F419" s="6" t="s">
        <v>93</v>
      </c>
      <c r="G419" s="6" t="s">
        <v>21</v>
      </c>
      <c r="H419" s="5">
        <v>20</v>
      </c>
      <c r="I419" s="28"/>
      <c r="J419" s="5">
        <v>17</v>
      </c>
      <c r="K419" s="5">
        <f>J419*H419</f>
        <v>340</v>
      </c>
      <c r="L419" s="28">
        <f>I419*(K419/10)</f>
        <v>0</v>
      </c>
    </row>
    <row r="420" spans="1:12" x14ac:dyDescent="0.35">
      <c r="A420" s="6" t="s">
        <v>207</v>
      </c>
      <c r="B420" s="6" t="s">
        <v>155</v>
      </c>
      <c r="C420" s="8" t="s">
        <v>209</v>
      </c>
      <c r="D420" s="8" t="s">
        <v>253</v>
      </c>
      <c r="E420" s="6" t="s">
        <v>26</v>
      </c>
      <c r="F420" s="6" t="s">
        <v>84</v>
      </c>
      <c r="G420" s="6" t="s">
        <v>21</v>
      </c>
      <c r="H420" s="5">
        <v>20</v>
      </c>
      <c r="I420" s="28"/>
      <c r="J420" s="5">
        <v>17</v>
      </c>
      <c r="K420" s="5">
        <f>J420*H420</f>
        <v>340</v>
      </c>
      <c r="L420" s="28">
        <f>I420*(K420/10)</f>
        <v>0</v>
      </c>
    </row>
    <row r="421" spans="1:12" x14ac:dyDescent="0.35">
      <c r="A421" s="6" t="s">
        <v>207</v>
      </c>
      <c r="B421" s="6" t="s">
        <v>155</v>
      </c>
      <c r="C421" s="8" t="s">
        <v>209</v>
      </c>
      <c r="D421" s="8" t="s">
        <v>25</v>
      </c>
      <c r="E421" s="6" t="s">
        <v>31</v>
      </c>
      <c r="F421" s="6" t="s">
        <v>46</v>
      </c>
      <c r="G421" s="6" t="s">
        <v>21</v>
      </c>
      <c r="H421" s="5">
        <v>20</v>
      </c>
      <c r="I421" s="28"/>
      <c r="J421" s="5">
        <v>54</v>
      </c>
      <c r="K421" s="5">
        <f t="shared" ref="K421" si="260">J421*H421</f>
        <v>1080</v>
      </c>
      <c r="L421" s="28">
        <f t="shared" ref="L421" si="261">I421*(K421/10)</f>
        <v>0</v>
      </c>
    </row>
    <row r="422" spans="1:12" x14ac:dyDescent="0.35">
      <c r="A422" s="18" t="s">
        <v>207</v>
      </c>
      <c r="B422" s="18" t="str">
        <f>B421</f>
        <v>KER GEC</v>
      </c>
      <c r="C422" s="19" t="str">
        <f>CONCATENATE(C421, " Total")</f>
        <v>Mazhavil Manorama(v) Total</v>
      </c>
      <c r="D422" s="19"/>
      <c r="E422" s="18"/>
      <c r="F422" s="18"/>
      <c r="G422" s="18"/>
      <c r="H422" s="20">
        <f>K422/J422</f>
        <v>20</v>
      </c>
      <c r="I422" s="20"/>
      <c r="J422" s="20">
        <f>SUM(J416:J421)</f>
        <v>182</v>
      </c>
      <c r="K422" s="20">
        <f>SUM(K416:K421)</f>
        <v>3640</v>
      </c>
      <c r="L422" s="20">
        <f>SUM(L416:L421)</f>
        <v>0</v>
      </c>
    </row>
    <row r="423" spans="1:12" x14ac:dyDescent="0.35">
      <c r="A423" s="6" t="s">
        <v>207</v>
      </c>
      <c r="B423" s="6" t="s">
        <v>161</v>
      </c>
      <c r="C423" s="8" t="s">
        <v>160</v>
      </c>
      <c r="D423" s="8" t="s">
        <v>25</v>
      </c>
      <c r="E423" s="6" t="s">
        <v>208</v>
      </c>
      <c r="F423" s="6" t="s">
        <v>54</v>
      </c>
      <c r="G423" s="6" t="s">
        <v>16</v>
      </c>
      <c r="H423" s="5">
        <v>20</v>
      </c>
      <c r="I423" s="28"/>
      <c r="J423" s="5">
        <v>20</v>
      </c>
      <c r="K423" s="5">
        <f t="shared" ref="K423:K429" si="262">J423*H423</f>
        <v>400</v>
      </c>
      <c r="L423" s="28">
        <f t="shared" ref="L423:L430" si="263">I423*(K423/10)</f>
        <v>0</v>
      </c>
    </row>
    <row r="424" spans="1:12" x14ac:dyDescent="0.35">
      <c r="A424" s="6" t="s">
        <v>207</v>
      </c>
      <c r="B424" s="6" t="s">
        <v>161</v>
      </c>
      <c r="C424" s="8" t="s">
        <v>160</v>
      </c>
      <c r="D424" s="8" t="s">
        <v>25</v>
      </c>
      <c r="E424" s="6" t="s">
        <v>208</v>
      </c>
      <c r="F424" s="6" t="s">
        <v>67</v>
      </c>
      <c r="G424" s="6" t="s">
        <v>16</v>
      </c>
      <c r="H424" s="5">
        <v>20</v>
      </c>
      <c r="I424" s="28"/>
      <c r="J424" s="5">
        <v>20</v>
      </c>
      <c r="K424" s="5">
        <f t="shared" si="262"/>
        <v>400</v>
      </c>
      <c r="L424" s="28">
        <f t="shared" si="263"/>
        <v>0</v>
      </c>
    </row>
    <row r="425" spans="1:12" x14ac:dyDescent="0.35">
      <c r="A425" s="6" t="s">
        <v>207</v>
      </c>
      <c r="B425" s="6" t="s">
        <v>161</v>
      </c>
      <c r="C425" s="8" t="s">
        <v>160</v>
      </c>
      <c r="D425" s="8" t="s">
        <v>25</v>
      </c>
      <c r="E425" s="6" t="s">
        <v>208</v>
      </c>
      <c r="F425" s="6" t="s">
        <v>18</v>
      </c>
      <c r="G425" s="6" t="s">
        <v>16</v>
      </c>
      <c r="H425" s="5">
        <v>20</v>
      </c>
      <c r="I425" s="28"/>
      <c r="J425" s="5">
        <v>20</v>
      </c>
      <c r="K425" s="5">
        <f t="shared" si="262"/>
        <v>400</v>
      </c>
      <c r="L425" s="28">
        <f t="shared" si="263"/>
        <v>0</v>
      </c>
    </row>
    <row r="426" spans="1:12" x14ac:dyDescent="0.35">
      <c r="A426" s="6" t="s">
        <v>207</v>
      </c>
      <c r="B426" s="6" t="s">
        <v>161</v>
      </c>
      <c r="C426" s="8" t="s">
        <v>160</v>
      </c>
      <c r="D426" s="8" t="s">
        <v>25</v>
      </c>
      <c r="E426" s="6" t="s">
        <v>208</v>
      </c>
      <c r="F426" s="6" t="s">
        <v>69</v>
      </c>
      <c r="G426" s="6" t="s">
        <v>16</v>
      </c>
      <c r="H426" s="5">
        <v>20</v>
      </c>
      <c r="I426" s="28"/>
      <c r="J426" s="5">
        <v>20</v>
      </c>
      <c r="K426" s="5">
        <f t="shared" si="262"/>
        <v>400</v>
      </c>
      <c r="L426" s="28">
        <f t="shared" si="263"/>
        <v>0</v>
      </c>
    </row>
    <row r="427" spans="1:12" x14ac:dyDescent="0.35">
      <c r="A427" s="6" t="s">
        <v>207</v>
      </c>
      <c r="B427" s="6" t="s">
        <v>161</v>
      </c>
      <c r="C427" s="8" t="s">
        <v>160</v>
      </c>
      <c r="D427" s="8" t="s">
        <v>25</v>
      </c>
      <c r="E427" s="6" t="s">
        <v>208</v>
      </c>
      <c r="F427" s="6" t="s">
        <v>64</v>
      </c>
      <c r="G427" s="6" t="s">
        <v>21</v>
      </c>
      <c r="H427" s="5">
        <v>20</v>
      </c>
      <c r="I427" s="28"/>
      <c r="J427" s="5">
        <v>20</v>
      </c>
      <c r="K427" s="5">
        <f t="shared" si="262"/>
        <v>400</v>
      </c>
      <c r="L427" s="28">
        <f t="shared" si="263"/>
        <v>0</v>
      </c>
    </row>
    <row r="428" spans="1:12" x14ac:dyDescent="0.35">
      <c r="A428" s="6" t="s">
        <v>207</v>
      </c>
      <c r="B428" s="6" t="s">
        <v>161</v>
      </c>
      <c r="C428" s="8" t="s">
        <v>160</v>
      </c>
      <c r="D428" s="8" t="s">
        <v>25</v>
      </c>
      <c r="E428" s="6" t="s">
        <v>31</v>
      </c>
      <c r="F428" s="6" t="s">
        <v>54</v>
      </c>
      <c r="G428" s="6" t="s">
        <v>21</v>
      </c>
      <c r="H428" s="5">
        <v>20</v>
      </c>
      <c r="I428" s="28"/>
      <c r="J428" s="5">
        <v>20</v>
      </c>
      <c r="K428" s="5">
        <f t="shared" si="262"/>
        <v>400</v>
      </c>
      <c r="L428" s="28">
        <f t="shared" si="263"/>
        <v>0</v>
      </c>
    </row>
    <row r="429" spans="1:12" x14ac:dyDescent="0.35">
      <c r="A429" s="6" t="s">
        <v>207</v>
      </c>
      <c r="B429" s="6" t="s">
        <v>161</v>
      </c>
      <c r="C429" s="8" t="s">
        <v>160</v>
      </c>
      <c r="D429" s="8" t="s">
        <v>25</v>
      </c>
      <c r="E429" s="6" t="s">
        <v>31</v>
      </c>
      <c r="F429" s="6" t="s">
        <v>67</v>
      </c>
      <c r="G429" s="6" t="s">
        <v>21</v>
      </c>
      <c r="H429" s="5">
        <v>20</v>
      </c>
      <c r="I429" s="28"/>
      <c r="J429" s="5">
        <v>20</v>
      </c>
      <c r="K429" s="5">
        <f t="shared" si="262"/>
        <v>400</v>
      </c>
      <c r="L429" s="28">
        <f t="shared" si="263"/>
        <v>0</v>
      </c>
    </row>
    <row r="430" spans="1:12" ht="14.5" customHeight="1" x14ac:dyDescent="0.35">
      <c r="A430" s="6" t="s">
        <v>207</v>
      </c>
      <c r="B430" s="6" t="s">
        <v>161</v>
      </c>
      <c r="C430" s="8" t="s">
        <v>160</v>
      </c>
      <c r="D430" s="8" t="s">
        <v>25</v>
      </c>
      <c r="E430" s="6" t="s">
        <v>31</v>
      </c>
      <c r="F430" s="6" t="s">
        <v>18</v>
      </c>
      <c r="G430" s="6" t="s">
        <v>21</v>
      </c>
      <c r="H430" s="5">
        <v>20</v>
      </c>
      <c r="I430" s="28"/>
      <c r="J430" s="5">
        <v>20</v>
      </c>
      <c r="K430" s="5">
        <f t="shared" ref="K430:K432" si="264">J430*H430</f>
        <v>400</v>
      </c>
      <c r="L430" s="28">
        <f t="shared" si="263"/>
        <v>0</v>
      </c>
    </row>
    <row r="431" spans="1:12" x14ac:dyDescent="0.35">
      <c r="A431" s="6" t="s">
        <v>207</v>
      </c>
      <c r="B431" s="6" t="s">
        <v>161</v>
      </c>
      <c r="C431" s="8" t="s">
        <v>160</v>
      </c>
      <c r="D431" s="8" t="s">
        <v>25</v>
      </c>
      <c r="E431" s="6" t="s">
        <v>31</v>
      </c>
      <c r="F431" s="6" t="s">
        <v>69</v>
      </c>
      <c r="G431" s="6" t="s">
        <v>21</v>
      </c>
      <c r="H431" s="5">
        <v>20</v>
      </c>
      <c r="I431" s="29"/>
      <c r="J431" s="5">
        <v>20</v>
      </c>
      <c r="K431" s="5">
        <f t="shared" si="264"/>
        <v>400</v>
      </c>
      <c r="L431" s="28">
        <f t="shared" ref="L431:L432" si="265">I431*(K431/10)</f>
        <v>0</v>
      </c>
    </row>
    <row r="432" spans="1:12" x14ac:dyDescent="0.35">
      <c r="A432" s="6" t="s">
        <v>207</v>
      </c>
      <c r="B432" s="6" t="s">
        <v>161</v>
      </c>
      <c r="C432" s="8" t="s">
        <v>160</v>
      </c>
      <c r="D432" s="8" t="s">
        <v>25</v>
      </c>
      <c r="E432" s="6" t="s">
        <v>31</v>
      </c>
      <c r="F432" s="6" t="s">
        <v>64</v>
      </c>
      <c r="G432" s="6" t="s">
        <v>21</v>
      </c>
      <c r="H432" s="5">
        <v>20</v>
      </c>
      <c r="I432" s="28"/>
      <c r="J432" s="5">
        <v>20</v>
      </c>
      <c r="K432" s="5">
        <f t="shared" si="264"/>
        <v>400</v>
      </c>
      <c r="L432" s="28">
        <f t="shared" si="265"/>
        <v>0</v>
      </c>
    </row>
    <row r="433" spans="1:12" x14ac:dyDescent="0.35">
      <c r="A433" s="18" t="s">
        <v>207</v>
      </c>
      <c r="B433" s="18" t="str">
        <f>B432</f>
        <v>KER Movies</v>
      </c>
      <c r="C433" s="19" t="str">
        <f>CONCATENATE(C432, " Total")</f>
        <v>Asianet Movies Total</v>
      </c>
      <c r="D433" s="19"/>
      <c r="E433" s="18"/>
      <c r="F433" s="18"/>
      <c r="G433" s="18"/>
      <c r="H433" s="20">
        <f>K433/J433</f>
        <v>20</v>
      </c>
      <c r="I433" s="20"/>
      <c r="J433" s="20">
        <f>SUM(J423:J432)</f>
        <v>200</v>
      </c>
      <c r="K433" s="20">
        <f>SUM(K423:K432)</f>
        <v>4000</v>
      </c>
      <c r="L433" s="20">
        <f>SUM(L423:L432)</f>
        <v>0</v>
      </c>
    </row>
    <row r="434" spans="1:12" x14ac:dyDescent="0.35">
      <c r="A434" s="6" t="s">
        <v>207</v>
      </c>
      <c r="B434" s="6" t="s">
        <v>161</v>
      </c>
      <c r="C434" s="8" t="s">
        <v>162</v>
      </c>
      <c r="D434" s="8" t="s">
        <v>25</v>
      </c>
      <c r="E434" s="6" t="s">
        <v>26</v>
      </c>
      <c r="F434" s="6" t="s">
        <v>27</v>
      </c>
      <c r="G434" s="6" t="s">
        <v>16</v>
      </c>
      <c r="H434" s="5">
        <v>20</v>
      </c>
      <c r="I434" s="28"/>
      <c r="J434" s="5">
        <v>35</v>
      </c>
      <c r="K434" s="5">
        <f>J434*H434</f>
        <v>700</v>
      </c>
      <c r="L434" s="28">
        <f>I434*(K434/10)</f>
        <v>0</v>
      </c>
    </row>
    <row r="435" spans="1:12" x14ac:dyDescent="0.35">
      <c r="A435" s="6" t="s">
        <v>207</v>
      </c>
      <c r="B435" s="6" t="s">
        <v>161</v>
      </c>
      <c r="C435" s="8" t="s">
        <v>162</v>
      </c>
      <c r="D435" s="8" t="s">
        <v>25</v>
      </c>
      <c r="E435" s="6" t="s">
        <v>26</v>
      </c>
      <c r="F435" s="6" t="s">
        <v>29</v>
      </c>
      <c r="G435" s="6" t="s">
        <v>16</v>
      </c>
      <c r="H435" s="5">
        <v>20</v>
      </c>
      <c r="I435" s="28"/>
      <c r="J435" s="5">
        <v>35</v>
      </c>
      <c r="K435" s="5">
        <f>J435*H435</f>
        <v>700</v>
      </c>
      <c r="L435" s="28">
        <f>I435*(K435/10)</f>
        <v>0</v>
      </c>
    </row>
    <row r="436" spans="1:12" x14ac:dyDescent="0.35">
      <c r="A436" s="6" t="s">
        <v>207</v>
      </c>
      <c r="B436" s="6" t="s">
        <v>161</v>
      </c>
      <c r="C436" s="8" t="s">
        <v>162</v>
      </c>
      <c r="D436" s="8" t="s">
        <v>25</v>
      </c>
      <c r="E436" s="6" t="s">
        <v>26</v>
      </c>
      <c r="F436" s="6" t="s">
        <v>32</v>
      </c>
      <c r="G436" s="6" t="s">
        <v>21</v>
      </c>
      <c r="H436" s="5">
        <v>20</v>
      </c>
      <c r="I436" s="28"/>
      <c r="J436" s="5">
        <v>35</v>
      </c>
      <c r="K436" s="5">
        <f>J436*H436</f>
        <v>700</v>
      </c>
      <c r="L436" s="28">
        <f>I436*(K436/10)</f>
        <v>0</v>
      </c>
    </row>
    <row r="437" spans="1:12" x14ac:dyDescent="0.35">
      <c r="A437" s="6" t="s">
        <v>207</v>
      </c>
      <c r="B437" s="6" t="s">
        <v>161</v>
      </c>
      <c r="C437" s="8" t="s">
        <v>162</v>
      </c>
      <c r="D437" s="8" t="s">
        <v>25</v>
      </c>
      <c r="E437" s="6" t="s">
        <v>31</v>
      </c>
      <c r="F437" s="6" t="s">
        <v>27</v>
      </c>
      <c r="G437" s="6" t="s">
        <v>21</v>
      </c>
      <c r="H437" s="5">
        <v>20</v>
      </c>
      <c r="I437" s="28"/>
      <c r="J437" s="5">
        <v>35</v>
      </c>
      <c r="K437" s="5">
        <f>J437*H437</f>
        <v>700</v>
      </c>
      <c r="L437" s="28">
        <f>I437*(K437/10)</f>
        <v>0</v>
      </c>
    </row>
    <row r="438" spans="1:12" ht="14.5" customHeight="1" x14ac:dyDescent="0.35">
      <c r="A438" s="6" t="s">
        <v>207</v>
      </c>
      <c r="B438" s="6" t="s">
        <v>161</v>
      </c>
      <c r="C438" s="8" t="s">
        <v>162</v>
      </c>
      <c r="D438" s="8" t="s">
        <v>25</v>
      </c>
      <c r="E438" s="6" t="s">
        <v>31</v>
      </c>
      <c r="F438" s="6" t="s">
        <v>29</v>
      </c>
      <c r="G438" s="6" t="s">
        <v>21</v>
      </c>
      <c r="H438" s="5">
        <v>20</v>
      </c>
      <c r="I438" s="28"/>
      <c r="J438" s="5">
        <v>35</v>
      </c>
      <c r="K438" s="5">
        <f t="shared" ref="K438:K439" si="266">J438*H438</f>
        <v>700</v>
      </c>
      <c r="L438" s="28">
        <f>I438*(K438/10)</f>
        <v>0</v>
      </c>
    </row>
    <row r="439" spans="1:12" x14ac:dyDescent="0.35">
      <c r="A439" s="6" t="s">
        <v>207</v>
      </c>
      <c r="B439" s="6" t="s">
        <v>161</v>
      </c>
      <c r="C439" s="8" t="s">
        <v>162</v>
      </c>
      <c r="D439" s="8" t="s">
        <v>25</v>
      </c>
      <c r="E439" s="6" t="s">
        <v>31</v>
      </c>
      <c r="F439" s="6" t="s">
        <v>32</v>
      </c>
      <c r="G439" s="6" t="s">
        <v>21</v>
      </c>
      <c r="H439" s="5">
        <v>20</v>
      </c>
      <c r="I439" s="28"/>
      <c r="J439" s="5">
        <v>35</v>
      </c>
      <c r="K439" s="5">
        <f t="shared" si="266"/>
        <v>700</v>
      </c>
      <c r="L439" s="28">
        <f t="shared" ref="L439" si="267">I439*(K439/10)</f>
        <v>0</v>
      </c>
    </row>
    <row r="440" spans="1:12" x14ac:dyDescent="0.35">
      <c r="A440" s="18" t="s">
        <v>207</v>
      </c>
      <c r="B440" s="18" t="str">
        <f>B439</f>
        <v>KER Movies</v>
      </c>
      <c r="C440" s="19" t="str">
        <f>CONCATENATE(C439, " Total")</f>
        <v>Surya Movies Total</v>
      </c>
      <c r="D440" s="19"/>
      <c r="E440" s="18"/>
      <c r="F440" s="18"/>
      <c r="G440" s="18"/>
      <c r="H440" s="20">
        <f>K440/J440</f>
        <v>20</v>
      </c>
      <c r="I440" s="20"/>
      <c r="J440" s="20">
        <f>SUM(J434:J439)</f>
        <v>210</v>
      </c>
      <c r="K440" s="20">
        <f>SUM(K434:K439)</f>
        <v>4200</v>
      </c>
      <c r="L440" s="20">
        <f>SUM(L434:L439)</f>
        <v>0</v>
      </c>
    </row>
    <row r="441" spans="1:12" x14ac:dyDescent="0.35">
      <c r="A441" s="6" t="s">
        <v>207</v>
      </c>
      <c r="B441" s="6" t="s">
        <v>159</v>
      </c>
      <c r="C441" s="8" t="s">
        <v>164</v>
      </c>
      <c r="D441" s="8" t="s">
        <v>25</v>
      </c>
      <c r="E441" s="6" t="s">
        <v>14</v>
      </c>
      <c r="F441" s="6" t="s">
        <v>27</v>
      </c>
      <c r="G441" s="6" t="s">
        <v>21</v>
      </c>
      <c r="H441" s="5">
        <v>20</v>
      </c>
      <c r="I441" s="28"/>
      <c r="J441" s="5">
        <v>80</v>
      </c>
      <c r="K441" s="5">
        <f>J441*H441</f>
        <v>1600</v>
      </c>
      <c r="L441" s="28">
        <f>I441*(K441/10)</f>
        <v>0</v>
      </c>
    </row>
    <row r="442" spans="1:12" x14ac:dyDescent="0.35">
      <c r="A442" s="6" t="s">
        <v>207</v>
      </c>
      <c r="B442" s="6" t="s">
        <v>159</v>
      </c>
      <c r="C442" s="8" t="s">
        <v>164</v>
      </c>
      <c r="D442" s="8" t="s">
        <v>25</v>
      </c>
      <c r="E442" s="6" t="s">
        <v>14</v>
      </c>
      <c r="F442" s="6" t="s">
        <v>29</v>
      </c>
      <c r="G442" s="6" t="s">
        <v>16</v>
      </c>
      <c r="H442" s="5">
        <v>20</v>
      </c>
      <c r="I442" s="30"/>
      <c r="J442" s="5">
        <v>80</v>
      </c>
      <c r="K442" s="5">
        <f t="shared" ref="K442:K443" si="268">J442*H442</f>
        <v>1600</v>
      </c>
      <c r="L442" s="28">
        <f t="shared" ref="L442:L443" si="269">I442*(K442/10)</f>
        <v>0</v>
      </c>
    </row>
    <row r="443" spans="1:12" x14ac:dyDescent="0.35">
      <c r="A443" s="6" t="s">
        <v>207</v>
      </c>
      <c r="B443" s="6" t="s">
        <v>159</v>
      </c>
      <c r="C443" s="8" t="s">
        <v>164</v>
      </c>
      <c r="D443" s="8" t="s">
        <v>25</v>
      </c>
      <c r="E443" s="6" t="s">
        <v>14</v>
      </c>
      <c r="F443" s="6" t="s">
        <v>32</v>
      </c>
      <c r="G443" s="6" t="s">
        <v>21</v>
      </c>
      <c r="H443" s="5">
        <v>20</v>
      </c>
      <c r="I443" s="28"/>
      <c r="J443" s="5">
        <v>80</v>
      </c>
      <c r="K443" s="5">
        <f t="shared" si="268"/>
        <v>1600</v>
      </c>
      <c r="L443" s="28">
        <f t="shared" si="269"/>
        <v>0</v>
      </c>
    </row>
    <row r="444" spans="1:12" x14ac:dyDescent="0.35">
      <c r="A444" s="18" t="s">
        <v>207</v>
      </c>
      <c r="B444" s="18" t="s">
        <v>206</v>
      </c>
      <c r="C444" s="19" t="str">
        <f>CONCATENATE(C443, " Total")</f>
        <v>Twenty Four Total</v>
      </c>
      <c r="D444" s="19"/>
      <c r="E444" s="18"/>
      <c r="F444" s="18"/>
      <c r="G444" s="18"/>
      <c r="H444" s="20">
        <f>K444/J444</f>
        <v>20</v>
      </c>
      <c r="I444" s="20"/>
      <c r="J444" s="20">
        <f t="shared" ref="J444" si="270">SUM(J441:J443)</f>
        <v>240</v>
      </c>
      <c r="K444" s="20">
        <f t="shared" ref="K444" si="271">SUM(K441:K443)</f>
        <v>4800</v>
      </c>
      <c r="L444" s="20">
        <f t="shared" ref="L444" si="272">SUM(L441:L443)</f>
        <v>0</v>
      </c>
    </row>
    <row r="445" spans="1:12" x14ac:dyDescent="0.35">
      <c r="A445" s="6" t="s">
        <v>207</v>
      </c>
      <c r="B445" s="6" t="s">
        <v>159</v>
      </c>
      <c r="C445" s="8" t="s">
        <v>158</v>
      </c>
      <c r="D445" s="8" t="s">
        <v>25</v>
      </c>
      <c r="E445" s="6" t="s">
        <v>14</v>
      </c>
      <c r="F445" s="6" t="s">
        <v>27</v>
      </c>
      <c r="G445" s="6" t="s">
        <v>21</v>
      </c>
      <c r="H445" s="5">
        <v>20</v>
      </c>
      <c r="I445" s="28"/>
      <c r="J445" s="5">
        <v>80</v>
      </c>
      <c r="K445" s="5">
        <f>J445*H445</f>
        <v>1600</v>
      </c>
      <c r="L445" s="28">
        <f>I445*(K445/10)</f>
        <v>0</v>
      </c>
    </row>
    <row r="446" spans="1:12" x14ac:dyDescent="0.35">
      <c r="A446" s="6" t="s">
        <v>207</v>
      </c>
      <c r="B446" s="6" t="s">
        <v>159</v>
      </c>
      <c r="C446" s="8" t="s">
        <v>158</v>
      </c>
      <c r="D446" s="8" t="s">
        <v>25</v>
      </c>
      <c r="E446" s="6" t="s">
        <v>14</v>
      </c>
      <c r="F446" s="6" t="s">
        <v>29</v>
      </c>
      <c r="G446" s="6" t="s">
        <v>16</v>
      </c>
      <c r="H446" s="5">
        <v>20</v>
      </c>
      <c r="I446" s="30"/>
      <c r="J446" s="5">
        <v>80</v>
      </c>
      <c r="K446" s="5">
        <f t="shared" ref="K446:K447" si="273">J446*H446</f>
        <v>1600</v>
      </c>
      <c r="L446" s="28">
        <f t="shared" ref="L446:L447" si="274">I446*(K446/10)</f>
        <v>0</v>
      </c>
    </row>
    <row r="447" spans="1:12" x14ac:dyDescent="0.35">
      <c r="A447" s="6" t="s">
        <v>207</v>
      </c>
      <c r="B447" s="6" t="s">
        <v>159</v>
      </c>
      <c r="C447" s="8" t="s">
        <v>158</v>
      </c>
      <c r="D447" s="8" t="s">
        <v>25</v>
      </c>
      <c r="E447" s="6" t="s">
        <v>14</v>
      </c>
      <c r="F447" s="6" t="s">
        <v>32</v>
      </c>
      <c r="G447" s="6" t="s">
        <v>21</v>
      </c>
      <c r="H447" s="5">
        <v>20</v>
      </c>
      <c r="I447" s="28"/>
      <c r="J447" s="5">
        <v>80</v>
      </c>
      <c r="K447" s="5">
        <f t="shared" si="273"/>
        <v>1600</v>
      </c>
      <c r="L447" s="28">
        <f t="shared" si="274"/>
        <v>0</v>
      </c>
    </row>
    <row r="448" spans="1:12" x14ac:dyDescent="0.35">
      <c r="A448" s="18" t="s">
        <v>207</v>
      </c>
      <c r="B448" s="18" t="s">
        <v>206</v>
      </c>
      <c r="C448" s="19" t="str">
        <f>CONCATENATE(C447, " Total")</f>
        <v>Asianet News Total</v>
      </c>
      <c r="D448" s="19"/>
      <c r="E448" s="18"/>
      <c r="F448" s="18"/>
      <c r="G448" s="18"/>
      <c r="H448" s="20">
        <f>K448/J448</f>
        <v>20</v>
      </c>
      <c r="I448" s="20"/>
      <c r="J448" s="20">
        <f t="shared" ref="J448" si="275">SUM(J445:J447)</f>
        <v>240</v>
      </c>
      <c r="K448" s="20">
        <f t="shared" ref="K448" si="276">SUM(K445:K447)</f>
        <v>4800</v>
      </c>
      <c r="L448" s="20">
        <f t="shared" ref="L448" si="277">SUM(L445:L447)</f>
        <v>0</v>
      </c>
    </row>
    <row r="449" spans="1:12" x14ac:dyDescent="0.35">
      <c r="A449" s="6" t="s">
        <v>207</v>
      </c>
      <c r="B449" s="6" t="s">
        <v>159</v>
      </c>
      <c r="C449" s="8" t="s">
        <v>163</v>
      </c>
      <c r="D449" s="8" t="s">
        <v>25</v>
      </c>
      <c r="E449" s="6" t="s">
        <v>14</v>
      </c>
      <c r="F449" s="6" t="s">
        <v>27</v>
      </c>
      <c r="G449" s="6" t="s">
        <v>21</v>
      </c>
      <c r="H449" s="5">
        <v>20</v>
      </c>
      <c r="I449" s="28"/>
      <c r="J449" s="5">
        <v>80</v>
      </c>
      <c r="K449" s="5">
        <f>J449*H449</f>
        <v>1600</v>
      </c>
      <c r="L449" s="28">
        <f>I449*(K449/10)</f>
        <v>0</v>
      </c>
    </row>
    <row r="450" spans="1:12" x14ac:dyDescent="0.35">
      <c r="A450" s="6" t="s">
        <v>207</v>
      </c>
      <c r="B450" s="6" t="s">
        <v>159</v>
      </c>
      <c r="C450" s="8" t="s">
        <v>163</v>
      </c>
      <c r="D450" s="8" t="s">
        <v>25</v>
      </c>
      <c r="E450" s="6" t="s">
        <v>14</v>
      </c>
      <c r="F450" s="6" t="s">
        <v>29</v>
      </c>
      <c r="G450" s="6" t="s">
        <v>16</v>
      </c>
      <c r="H450" s="5">
        <v>20</v>
      </c>
      <c r="I450" s="30"/>
      <c r="J450" s="5">
        <v>80</v>
      </c>
      <c r="K450" s="5">
        <f t="shared" ref="K450:K451" si="278">J450*H450</f>
        <v>1600</v>
      </c>
      <c r="L450" s="28">
        <f t="shared" ref="L450:L451" si="279">I450*(K450/10)</f>
        <v>0</v>
      </c>
    </row>
    <row r="451" spans="1:12" x14ac:dyDescent="0.35">
      <c r="A451" s="6" t="s">
        <v>207</v>
      </c>
      <c r="B451" s="6" t="s">
        <v>159</v>
      </c>
      <c r="C451" s="8" t="s">
        <v>163</v>
      </c>
      <c r="D451" s="8" t="s">
        <v>25</v>
      </c>
      <c r="E451" s="6" t="s">
        <v>14</v>
      </c>
      <c r="F451" s="6" t="s">
        <v>32</v>
      </c>
      <c r="G451" s="6" t="s">
        <v>21</v>
      </c>
      <c r="H451" s="5">
        <v>20</v>
      </c>
      <c r="I451" s="28"/>
      <c r="J451" s="5">
        <v>80</v>
      </c>
      <c r="K451" s="5">
        <f t="shared" si="278"/>
        <v>1600</v>
      </c>
      <c r="L451" s="28">
        <f t="shared" si="279"/>
        <v>0</v>
      </c>
    </row>
    <row r="452" spans="1:12" x14ac:dyDescent="0.35">
      <c r="A452" s="18" t="s">
        <v>207</v>
      </c>
      <c r="B452" s="18" t="s">
        <v>206</v>
      </c>
      <c r="C452" s="19" t="str">
        <f>CONCATENATE(C451, " Total")</f>
        <v>Mathrubhumi News Total</v>
      </c>
      <c r="D452" s="19"/>
      <c r="E452" s="18"/>
      <c r="F452" s="18"/>
      <c r="G452" s="18"/>
      <c r="H452" s="20">
        <f>K452/J452</f>
        <v>20</v>
      </c>
      <c r="I452" s="20"/>
      <c r="J452" s="20">
        <f t="shared" ref="J452" si="280">SUM(J449:J451)</f>
        <v>240</v>
      </c>
      <c r="K452" s="20">
        <f t="shared" ref="K452" si="281">SUM(K449:K451)</f>
        <v>4800</v>
      </c>
      <c r="L452" s="20">
        <f t="shared" ref="L452" si="282">SUM(L449:L451)</f>
        <v>0</v>
      </c>
    </row>
    <row r="453" spans="1:12" x14ac:dyDescent="0.35">
      <c r="A453" s="16" t="str">
        <f>CONCATENATE(A452, " Total")</f>
        <v>Kerala Total</v>
      </c>
      <c r="B453" s="16"/>
      <c r="C453" s="16"/>
      <c r="D453" s="16"/>
      <c r="E453" s="16"/>
      <c r="F453" s="16"/>
      <c r="G453" s="16"/>
      <c r="H453" s="16">
        <f>K453/J453</f>
        <v>20</v>
      </c>
      <c r="I453" s="17"/>
      <c r="J453" s="16">
        <f>SUM(J407:J452)/2</f>
        <v>1387</v>
      </c>
      <c r="K453" s="16">
        <f>SUM(K407:K452)/2</f>
        <v>27740</v>
      </c>
      <c r="L453" s="16">
        <f>SUM(L407:L452)/2</f>
        <v>0</v>
      </c>
    </row>
    <row r="454" spans="1:12" x14ac:dyDescent="0.35">
      <c r="A454" s="26" t="s">
        <v>111</v>
      </c>
      <c r="B454" s="26"/>
      <c r="C454" s="26"/>
      <c r="D454" s="26"/>
      <c r="E454" s="26"/>
      <c r="F454" s="26"/>
      <c r="G454" s="26"/>
      <c r="H454" s="26">
        <f>K454/J454</f>
        <v>20</v>
      </c>
      <c r="I454" s="27"/>
      <c r="J454" s="26">
        <f>SUM(J9:J453)/3</f>
        <v>11738</v>
      </c>
      <c r="K454" s="26">
        <f>SUM(K9:K453)/3</f>
        <v>234760</v>
      </c>
      <c r="L454" s="26">
        <f>SUM(L9:L453)/3</f>
        <v>0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TV Plan for Costing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Chavan, Mayuresh</dc:creator>
  <cp:lastModifiedBy>Nachane, Kedar</cp:lastModifiedBy>
  <cp:lastPrinted>2024-08-27T10:04:44Z</cp:lastPrinted>
  <dcterms:created xsi:type="dcterms:W3CDTF">2024-07-17T16:50:35Z</dcterms:created>
  <dcterms:modified xsi:type="dcterms:W3CDTF">2024-10-22T12:37:52Z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2024-07-17T19:29:03Z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ea1bf060-276a-40da-b166-c159891d3145</vt:lpwstr>
  </property>
  <property fmtid="{D5CDD505-2E9C-101B-9397-08002B2CF9AE}" pid="8" name="MSIP_Label_ea60d57e-af5b-4752-ac57-3e4f28ca11dc_ContentBits">
    <vt:lpwstr>0</vt:lpwstr>
  </property>
</Properties>
</file>